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tal financial 2024-25" sheetId="1" r:id="rId4"/>
    <sheet state="visible" name="total Financial data" sheetId="2" r:id="rId5"/>
    <sheet state="visible" name="Sheet2" sheetId="3" r:id="rId6"/>
    <sheet state="visible" name="2024-2025" sheetId="4" r:id="rId7"/>
  </sheets>
  <definedNames/>
  <calcPr/>
  <extLst>
    <ext uri="GoogleSheetsCustomDataVersion2">
      <go:sheetsCustomData xmlns:go="http://customooxmlschemas.google.com/" r:id="rId8" roundtripDataChecksum="ZsVNV44WGrziu7XyuDXVJjOOT7baKzQ7XCRmLHe1LCc="/>
    </ext>
  </extLst>
</workbook>
</file>

<file path=xl/sharedStrings.xml><?xml version="1.0" encoding="utf-8"?>
<sst xmlns="http://schemas.openxmlformats.org/spreadsheetml/2006/main" count="570" uniqueCount="211">
  <si>
    <t>Srikrishna College</t>
  </si>
  <si>
    <t>RECEIPT &amp; PAYMENTS ACCOUNT FOR THE YEAR ENDED 31ST MARCH 2025</t>
  </si>
  <si>
    <t>Receipts</t>
  </si>
  <si>
    <t>Amount</t>
  </si>
  <si>
    <t>Payments</t>
  </si>
  <si>
    <t>ALLAHABAD BANK</t>
  </si>
  <si>
    <t>A.C MAINTAINANCE</t>
  </si>
  <si>
    <t>ALLAHABAD BANK (ICSSR 0877)(50489430659)</t>
  </si>
  <si>
    <t>A.C. MACHINE</t>
  </si>
  <si>
    <t>ALLAHABAD BANK MERIT AWA RD FUND (50276559653)</t>
  </si>
  <si>
    <t>ADMISSION EXP</t>
  </si>
  <si>
    <t>INSA PROJECT</t>
  </si>
  <si>
    <t>ALLAHABAD BANK NSS(50309939573)</t>
  </si>
  <si>
    <t>ADV. FOR FB-VI</t>
  </si>
  <si>
    <t>SERB GRANT</t>
  </si>
  <si>
    <t>ALLAHABAD BANK RUSA (50309740079)</t>
  </si>
  <si>
    <t>ADVANCE A/C (STAFF)</t>
  </si>
  <si>
    <t>ALLAHABAD BANK RUSA(50309740079)</t>
  </si>
  <si>
    <t>ADVANCE FOR PLATINUM JUBILEE</t>
  </si>
  <si>
    <t>BANK OF INDIA (1994)</t>
  </si>
  <si>
    <t>ADVANCE(TEMPORARY)</t>
  </si>
  <si>
    <t>BANK OF INDIA - 1993</t>
  </si>
  <si>
    <t>AID FUND EXP</t>
  </si>
  <si>
    <t>BANK OF INDIA 3414 (DODL)</t>
  </si>
  <si>
    <t>AQUA GUARD MAINTANCE</t>
  </si>
  <si>
    <t>BANK OF INDIA M.P.LAD  A/C</t>
  </si>
  <si>
    <t>ARTS &amp; CRAFT EXP.</t>
  </si>
  <si>
    <t>BANK OF INDIA-1993</t>
  </si>
  <si>
    <t>AUDIT EXP</t>
  </si>
  <si>
    <t>BOOK PUBLISHING</t>
  </si>
  <si>
    <t>BANK OF INDIA-1994</t>
  </si>
  <si>
    <t>BANK CHARGE</t>
  </si>
  <si>
    <t>SEMINER AND WORK-SHOP</t>
  </si>
  <si>
    <t>CASH</t>
  </si>
  <si>
    <t>OBERVATORY DAY CELEBRATION</t>
  </si>
  <si>
    <t>CHQ / DRAFT / TOKEN IN HAND</t>
  </si>
  <si>
    <t>C C TV</t>
  </si>
  <si>
    <t>DIFFERENT CELL EXP</t>
  </si>
  <si>
    <t>S.B.I FEES COLLECTION (34970832454)</t>
  </si>
  <si>
    <t>CASH INSURANCE</t>
  </si>
  <si>
    <t>WORK-SHOP</t>
  </si>
  <si>
    <t>S.B.I GENERAL (11262205102)</t>
  </si>
  <si>
    <t>COLLEGE BOUDARY</t>
  </si>
  <si>
    <t>SPOKEN ENGLISH EXP.</t>
  </si>
  <si>
    <t>S.B.I HOSTEL (11262205088)</t>
  </si>
  <si>
    <t>COLLEGE EXAM EXP.</t>
  </si>
  <si>
    <t>S.B.I LIB. CAUTION (11262205099)</t>
  </si>
  <si>
    <t>COMPUTER</t>
  </si>
  <si>
    <t>STAFF WELFARE EXP</t>
  </si>
  <si>
    <t>S.B.I NSS-41746035350</t>
  </si>
  <si>
    <t>COMPUTER MAINTAINCE EXP.</t>
  </si>
  <si>
    <t>S.B.I RUSA</t>
  </si>
  <si>
    <t>DEPARTMENTAL EXP</t>
  </si>
  <si>
    <t>PLATINUM JUBILEE EXP</t>
  </si>
  <si>
    <t>S.B.I SERB</t>
  </si>
  <si>
    <t>SBI- FEES COLLECTION (34970832454)</t>
  </si>
  <si>
    <t>DPI SPORTS ADVANCE</t>
  </si>
  <si>
    <t>SBI- GENERAL (11262205102)</t>
  </si>
  <si>
    <t>E-GOVERNANCE</t>
  </si>
  <si>
    <t>INTERNAL AUDIT FEES</t>
  </si>
  <si>
    <t>SBI- HOSTEL (11262205088)</t>
  </si>
  <si>
    <t>ELECTRIC CHARGES</t>
  </si>
  <si>
    <t>SBI- LIB. CAUTION (11262205099)</t>
  </si>
  <si>
    <t>EMPLOYEES COOPERATIVE SOCIETY</t>
  </si>
  <si>
    <t>SBI- OVERDRAFT (723)</t>
  </si>
  <si>
    <t>FURNITURE &amp; FIXTURE</t>
  </si>
  <si>
    <t>SBI- STUDENT UNION</t>
  </si>
  <si>
    <t>GARDENING</t>
  </si>
  <si>
    <t>SBI- UGC FUND</t>
  </si>
  <si>
    <t>GENERAL EXP</t>
  </si>
  <si>
    <t>SBI-DEV (N)</t>
  </si>
  <si>
    <t>GENERATAR EXP</t>
  </si>
  <si>
    <t>SBI-JORASANKO</t>
  </si>
  <si>
    <t>GEOGRAPHY EXP</t>
  </si>
  <si>
    <t>SBI-RANAGHAT - 2629</t>
  </si>
  <si>
    <t>I.D. CARD EXP.</t>
  </si>
  <si>
    <t>SBI-RANAGHAT-65</t>
  </si>
  <si>
    <t>INCOME TAX</t>
  </si>
  <si>
    <t>TREASURY A/C</t>
  </si>
  <si>
    <t>INCOME TAX FROM SUPPLYER</t>
  </si>
  <si>
    <t>ADMISSION FEES</t>
  </si>
  <si>
    <t>INTEREST PAYMENTS TO GRANTEE</t>
  </si>
  <si>
    <t>K.U CENTRE CHARGE EXP.</t>
  </si>
  <si>
    <t>K.U EXAM EXP.</t>
  </si>
  <si>
    <t>ARTS &amp; CRAFT FEES</t>
  </si>
  <si>
    <t>LABORATORY CHEMICAL EXP.</t>
  </si>
  <si>
    <t>BANK INTEREST</t>
  </si>
  <si>
    <t>LABORATORY EQUIPMENT</t>
  </si>
  <si>
    <t>BUILDING FEES</t>
  </si>
  <si>
    <t>LCD PROJECTOR</t>
  </si>
  <si>
    <t>CHEMISTRY LAB DEV FEES</t>
  </si>
  <si>
    <t>LEGAL EXP.</t>
  </si>
  <si>
    <t>CHEMISTRY LAB FEES</t>
  </si>
  <si>
    <t>LIBRARY BOOKS</t>
  </si>
  <si>
    <t>COLLEGE EXAM FEES</t>
  </si>
  <si>
    <t>MAINT. OF WATER CONNECTUIN</t>
  </si>
  <si>
    <t>COMP. LAB DEV FEES</t>
  </si>
  <si>
    <t>MEETING EXP.</t>
  </si>
  <si>
    <t>COMP.LAB.FEES</t>
  </si>
  <si>
    <t>NEWS PAPER &amp; JOURNAL</t>
  </si>
  <si>
    <t>COMPUTER MAIN. FEES</t>
  </si>
  <si>
    <t>NSS EXP.</t>
  </si>
  <si>
    <t>CRS GRANT</t>
  </si>
  <si>
    <t>NSS GRANT</t>
  </si>
  <si>
    <t>DEV FEES</t>
  </si>
  <si>
    <t>DPI SPORTS GRANT</t>
  </si>
  <si>
    <t>P.F &amp; TREASURY</t>
  </si>
  <si>
    <t>FACULTY ACTIVITIES FEES</t>
  </si>
  <si>
    <t>PAY PACKET</t>
  </si>
  <si>
    <t>FACULTY IMP.CHARGE(PHY EDN)</t>
  </si>
  <si>
    <t>PAY PACKET(SACT)</t>
  </si>
  <si>
    <t>FACULTY IMPROVEMENT CH</t>
  </si>
  <si>
    <t>PHY EDN EXP</t>
  </si>
  <si>
    <t>FINE</t>
  </si>
  <si>
    <t>GENERATOR AND ELEC</t>
  </si>
  <si>
    <t>POSTAGE &amp; STAMP</t>
  </si>
  <si>
    <t>GEOGRAPHY LAB.DEV.CH</t>
  </si>
  <si>
    <t>PRINTING &amp; STATIONERY</t>
  </si>
  <si>
    <t>I CARD FEES</t>
  </si>
  <si>
    <t>PROFESSION TAX</t>
  </si>
  <si>
    <t>PROVIDENT FUND</t>
  </si>
  <si>
    <t>K.U CENTRE CHARGE RECEIVED</t>
  </si>
  <si>
    <t>REMUNERATION TO ACADEMIC COUNSELLOR</t>
  </si>
  <si>
    <t>K.U.REVIEW FEES</t>
  </si>
  <si>
    <t>REMUNERATION TO CONTRUCTUAL ASST. LIBRARIAN</t>
  </si>
  <si>
    <t>KU EXAM FEE</t>
  </si>
  <si>
    <t>REMUNERATION TO PHYSICAL INSTRUCTER</t>
  </si>
  <si>
    <t>KU EXAM FEES</t>
  </si>
  <si>
    <t>RENT &amp; RATES CAUTION DEPOSIT</t>
  </si>
  <si>
    <t>KU REGN FEES</t>
  </si>
  <si>
    <t>REPAIRING &amp; MAIN OF BUILDING</t>
  </si>
  <si>
    <t>KU SPORTS FEES</t>
  </si>
  <si>
    <t>REPAIRING &amp; MAIN OF FURNITURE</t>
  </si>
  <si>
    <t>LIBRARY DEP. FEES</t>
  </si>
  <si>
    <t>REPAIRING &amp; MAINTENANCE OF SPORTS EQUIPMENT</t>
  </si>
  <si>
    <t>LIBRARY FEES</t>
  </si>
  <si>
    <t>REVIEW FEES EXP</t>
  </si>
  <si>
    <t>MAGAZINE FEES</t>
  </si>
  <si>
    <t>ROAD CONSTRUCTION</t>
  </si>
  <si>
    <t>MIS RECEIPTS</t>
  </si>
  <si>
    <t>MISC CHARGE</t>
  </si>
  <si>
    <t>NSS FEES</t>
  </si>
  <si>
    <t>STU HEALTH INSURANCE EXP</t>
  </si>
  <si>
    <t>STUDENT HEALTH HOME FEES</t>
  </si>
  <si>
    <t>TELEPHONE EXP</t>
  </si>
  <si>
    <t>PHY LAB DEV FEES</t>
  </si>
  <si>
    <t>TOOLS &amp; EQUIPMENT</t>
  </si>
  <si>
    <t>TRANSFER FEES</t>
  </si>
  <si>
    <t>PLATINUM JUBILEE FEES</t>
  </si>
  <si>
    <t>TRAVELLING EXP</t>
  </si>
  <si>
    <t>PROCESSING FEES</t>
  </si>
  <si>
    <t>TUITION FEES GOVT. DEPOSIT</t>
  </si>
  <si>
    <t>UNION EXP.</t>
  </si>
  <si>
    <t>UP-KEEPING &amp; CLEANING</t>
  </si>
  <si>
    <t>RENT &amp; RATES</t>
  </si>
  <si>
    <t>WAGES TO DAILY WORKER</t>
  </si>
  <si>
    <t>REVIEW FEES</t>
  </si>
  <si>
    <t>WATER LINE</t>
  </si>
  <si>
    <t>SALES PROCCEDS</t>
  </si>
  <si>
    <t>SESSION FEES</t>
  </si>
  <si>
    <t>SPOKEN ENGLISH FEES</t>
  </si>
  <si>
    <t>STUDENT AID FUND FEES</t>
  </si>
  <si>
    <t>STUDENT HEALTH INS FEES</t>
  </si>
  <si>
    <t>TRANSMISSION FEES</t>
  </si>
  <si>
    <t>TUITION FEES</t>
  </si>
  <si>
    <t>UNION FEES</t>
  </si>
  <si>
    <t>Page -1 of 1</t>
  </si>
  <si>
    <t>RECEIPT &amp; PAYMENTS ACCOUNT FOR THE YEAR ENDED 31ST MARCH 2024</t>
  </si>
  <si>
    <t>ADVERTISEMENT</t>
  </si>
  <si>
    <t>AQUA GURD MAINTANCE</t>
  </si>
  <si>
    <t>ELECTRICAL FAN</t>
  </si>
  <si>
    <t>GENERATOR REPAIRING</t>
  </si>
  <si>
    <t>GEO TOUR EXPENSES</t>
  </si>
  <si>
    <t>K.U REGN EXP.</t>
  </si>
  <si>
    <t>BUILDING</t>
  </si>
  <si>
    <t>NAAC EXP.</t>
  </si>
  <si>
    <t>REPAIRING &amp; MAIN</t>
  </si>
  <si>
    <t>REPAIRING &amp; MAIN OF LAB EQUIP</t>
  </si>
  <si>
    <t>REPAIRING &amp; MAIN.OF BUILDING</t>
  </si>
  <si>
    <t>WB HEALTH SCHEME</t>
  </si>
  <si>
    <t>WBSEB DEPOSIT</t>
  </si>
  <si>
    <t>FINAL TOTAL EXPENSE</t>
  </si>
  <si>
    <t>Page 2 of 2</t>
  </si>
  <si>
    <t>Expenditure on maintenance of physical facilities (excluding salary for human resources) (INR in Lakh)</t>
  </si>
  <si>
    <t>expenditure( Payements)</t>
  </si>
  <si>
    <t>Total</t>
  </si>
  <si>
    <t>Expenditure on maintenance of academic facilities (excluding salary for human resources) (INR in Lakh)</t>
  </si>
  <si>
    <t>CASUAL FEES EXP.</t>
  </si>
  <si>
    <t>DRESS CHARGE(PHY EDN) EXP.</t>
  </si>
  <si>
    <t>NSS</t>
  </si>
  <si>
    <t>K.U SPORTS EXP.</t>
  </si>
  <si>
    <t>KU LATE FINE EXP.</t>
  </si>
  <si>
    <t>LIBRARY ( NEWS Paper And Journal)</t>
  </si>
  <si>
    <t>SUBJECT AFFILLIATION FEES EXP.</t>
  </si>
  <si>
    <t>YOUTH PARLIAMENT</t>
  </si>
  <si>
    <t>Expenditure for infrastructure augmentation (INR in Lakh)</t>
  </si>
  <si>
    <t>ADV. FOR WOMENS HOSTEL</t>
  </si>
  <si>
    <t>ADV.FOR BUSKET BALL COURTCASH</t>
  </si>
  <si>
    <t>AQUA GUARD</t>
  </si>
  <si>
    <t>AUDITORIUM</t>
  </si>
  <si>
    <t>BUILDING FB-I</t>
  </si>
  <si>
    <t>BUILDING FB-V</t>
  </si>
  <si>
    <t>WATER</t>
  </si>
  <si>
    <t>SOUND SYSTEM</t>
  </si>
  <si>
    <t>SPORTS EQUIPMENT</t>
  </si>
  <si>
    <t>VIRTUAL CLASS ROOM</t>
  </si>
  <si>
    <t>Other Expenditure (INR in Lakh)</t>
  </si>
  <si>
    <t>Total:</t>
  </si>
  <si>
    <t>REPAIRING Sports equipment</t>
  </si>
  <si>
    <t>LIBRARY ( books)</t>
  </si>
  <si>
    <t>ADV. FOR FB-VI ( Gound floor and partial work)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</si>
</sst>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sz val="11.0"/>
      <color rgb="FF000000"/>
      <name val="Arial"/>
    </font>
    <font>
      <sz val="10.0"/>
      <color rgb="FF000000"/>
      <name val="Arial"/>
    </font>
    <font>
      <color theme="1"/>
      <name val="Arial"/>
      <scheme val="minor"/>
    </font>
    <font>
      <sz val="11.0"/>
      <color rgb="FF000000"/>
      <name val="Calibri"/>
    </font>
    <font>
      <b/>
      <sz val="12.0"/>
      <color rgb="FF000000"/>
      <name val="Times New Roman"/>
    </font>
    <font>
      <sz val="13.0"/>
      <color rgb="FF000000"/>
      <name val="Times New Roman"/>
    </font>
    <font>
      <sz val="11.0"/>
      <color rgb="FF4F81BD"/>
      <name val="Arial"/>
    </font>
    <font>
      <sz val="11.0"/>
      <color rgb="FF4F81BD"/>
      <name val="Calibri"/>
    </font>
    <font>
      <sz val="11.0"/>
      <color rgb="FF0070C0"/>
      <name val="Arial"/>
    </font>
    <font>
      <sz val="11.0"/>
      <color rgb="FF4A86E8"/>
      <name val="Calibri"/>
    </font>
    <font>
      <sz val="11.0"/>
      <color rgb="FF00B050"/>
      <name val="Arial"/>
    </font>
    <font>
      <sz val="11.0"/>
      <color rgb="FF00B050"/>
      <name val="Calibri"/>
    </font>
    <font>
      <sz val="11.0"/>
      <color rgb="FFFF0000"/>
      <name val="Arial"/>
    </font>
    <font>
      <b/>
      <sz val="12.0"/>
      <color rgb="FF9900FF"/>
      <name val="Times New Roman"/>
    </font>
    <font>
      <b/>
      <sz val="14.0"/>
      <color rgb="FF000000"/>
      <name val="Times New Roman"/>
    </font>
    <font>
      <sz val="11.0"/>
      <color rgb="FFC9211E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D5A6BD"/>
        <bgColor rgb="FFD5A6BD"/>
      </patternFill>
    </fill>
    <fill>
      <patternFill patternType="solid">
        <fgColor rgb="FFFFFFFF"/>
        <bgColor rgb="FFFFFFFF"/>
      </patternFill>
    </fill>
  </fills>
  <borders count="4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top" wrapText="0"/>
    </xf>
    <xf borderId="0" fillId="0" fontId="2" numFmtId="4" xfId="0" applyAlignment="1" applyFont="1" applyNumberFormat="1">
      <alignment shrinkToFit="0" vertical="top" wrapText="0"/>
    </xf>
    <xf borderId="1" fillId="2" fontId="1" numFmtId="0" xfId="0" applyAlignment="1" applyBorder="1" applyFill="1" applyFont="1">
      <alignment shrinkToFit="0" vertical="top" wrapText="0"/>
    </xf>
    <xf borderId="1" fillId="2" fontId="2" numFmtId="4" xfId="0" applyAlignment="1" applyBorder="1" applyFont="1" applyNumberFormat="1">
      <alignment shrinkToFit="0" vertical="top" wrapText="0"/>
    </xf>
    <xf borderId="0" fillId="3" fontId="1" numFmtId="0" xfId="0" applyAlignment="1" applyFill="1" applyFont="1">
      <alignment shrinkToFit="0" vertical="top" wrapText="0"/>
    </xf>
    <xf borderId="0" fillId="3" fontId="2" numFmtId="4" xfId="0" applyAlignment="1" applyFont="1" applyNumberFormat="1">
      <alignment shrinkToFit="0" vertical="top" wrapText="0"/>
    </xf>
    <xf borderId="0" fillId="0" fontId="3" numFmtId="4" xfId="0" applyFont="1" applyNumberFormat="1"/>
    <xf borderId="0" fillId="0" fontId="3" numFmtId="0" xfId="0" applyFont="1"/>
    <xf borderId="0" fillId="0" fontId="1" numFmtId="0" xfId="0" applyAlignment="1" applyFont="1">
      <alignment shrinkToFit="0" vertical="bottom" wrapText="0"/>
    </xf>
    <xf borderId="0" fillId="0" fontId="1" numFmtId="4" xfId="0" applyAlignment="1" applyFont="1" applyNumberFormat="1">
      <alignment shrinkToFit="0" vertical="bottom" wrapText="0"/>
    </xf>
    <xf borderId="1" fillId="4" fontId="1" numFmtId="0" xfId="0" applyAlignment="1" applyBorder="1" applyFill="1" applyFont="1">
      <alignment shrinkToFit="0" vertical="bottom" wrapText="0"/>
    </xf>
    <xf borderId="1" fillId="4" fontId="1" numFmtId="4" xfId="0" applyAlignment="1" applyBorder="1" applyFont="1" applyNumberFormat="1">
      <alignment shrinkToFit="0" vertical="bottom" wrapText="0"/>
    </xf>
    <xf borderId="0" fillId="0" fontId="4" numFmtId="0" xfId="0" applyAlignment="1" applyFont="1">
      <alignment shrinkToFit="0" vertical="bottom" wrapText="0"/>
    </xf>
    <xf borderId="2" fillId="0" fontId="5" numFmtId="0" xfId="0" applyAlignment="1" applyBorder="1" applyFont="1">
      <alignment shrinkToFit="0" vertical="bottom" wrapText="1"/>
    </xf>
    <xf borderId="0" fillId="0" fontId="6" numFmtId="0" xfId="0" applyAlignment="1" applyFont="1">
      <alignment shrinkToFit="0" vertical="bottom" wrapText="0"/>
    </xf>
    <xf borderId="2" fillId="0" fontId="7" numFmtId="0" xfId="0" applyAlignment="1" applyBorder="1" applyFont="1">
      <alignment shrinkToFit="0" vertical="top" wrapText="0"/>
    </xf>
    <xf borderId="0" fillId="0" fontId="4" numFmtId="0" xfId="0" applyAlignment="1" applyFont="1">
      <alignment horizontal="right" shrinkToFit="0" vertical="bottom" wrapText="0"/>
    </xf>
    <xf borderId="0" fillId="0" fontId="8" numFmtId="0" xfId="0" applyAlignment="1" applyFont="1">
      <alignment shrinkToFit="0" vertical="top" wrapText="0"/>
    </xf>
    <xf borderId="0" fillId="0" fontId="4" numFmtId="0" xfId="0" applyAlignment="1" applyFont="1">
      <alignment shrinkToFit="0" vertical="top" wrapText="0"/>
    </xf>
    <xf borderId="0" fillId="0" fontId="1" numFmtId="4" xfId="0" applyAlignment="1" applyFont="1" applyNumberFormat="1">
      <alignment horizontal="right" shrinkToFit="0" vertical="top" wrapText="0"/>
    </xf>
    <xf borderId="2" fillId="5" fontId="7" numFmtId="0" xfId="0" applyAlignment="1" applyBorder="1" applyFill="1" applyFont="1">
      <alignment shrinkToFit="0" vertical="top" wrapText="0"/>
    </xf>
    <xf borderId="2" fillId="0" fontId="9" numFmtId="0" xfId="0" applyAlignment="1" applyBorder="1" applyFont="1">
      <alignment shrinkToFit="0" vertical="top" wrapText="0"/>
    </xf>
    <xf borderId="0" fillId="0" fontId="4" numFmtId="4" xfId="0" applyAlignment="1" applyFont="1" applyNumberFormat="1">
      <alignment horizontal="right" shrinkToFit="0" vertical="bottom" wrapText="0"/>
    </xf>
    <xf borderId="0" fillId="0" fontId="10" numFmtId="0" xfId="0" applyAlignment="1" applyFont="1">
      <alignment shrinkToFit="0" vertical="top" wrapText="0"/>
    </xf>
    <xf borderId="0" fillId="0" fontId="4" numFmtId="4" xfId="0" applyAlignment="1" applyFont="1" applyNumberFormat="1">
      <alignment shrinkToFit="0" vertical="bottom" wrapText="0"/>
    </xf>
    <xf borderId="2" fillId="0" fontId="11" numFmtId="0" xfId="0" applyAlignment="1" applyBorder="1" applyFont="1">
      <alignment shrinkToFit="0" vertical="top" wrapText="0"/>
    </xf>
    <xf borderId="2" fillId="5" fontId="11" numFmtId="0" xfId="0" applyAlignment="1" applyBorder="1" applyFont="1">
      <alignment shrinkToFit="0" vertical="top" wrapText="0"/>
    </xf>
    <xf borderId="0" fillId="0" fontId="12" numFmtId="0" xfId="0" applyAlignment="1" applyFont="1">
      <alignment shrinkToFit="0" vertical="bottom" wrapText="0"/>
    </xf>
    <xf borderId="2" fillId="0" fontId="4" numFmtId="4" xfId="0" applyAlignment="1" applyBorder="1" applyFont="1" applyNumberFormat="1">
      <alignment shrinkToFit="0" vertical="top" wrapText="0"/>
    </xf>
    <xf borderId="2" fillId="0" fontId="4" numFmtId="0" xfId="0" applyAlignment="1" applyBorder="1" applyFont="1">
      <alignment shrinkToFit="0" vertical="bottom" wrapText="0"/>
    </xf>
    <xf borderId="3" fillId="0" fontId="11" numFmtId="0" xfId="0" applyAlignment="1" applyBorder="1" applyFont="1">
      <alignment shrinkToFit="0" vertical="top" wrapText="0"/>
    </xf>
    <xf borderId="2" fillId="0" fontId="13" numFmtId="0" xfId="0" applyAlignment="1" applyBorder="1" applyFont="1">
      <alignment shrinkToFit="0" vertical="top" wrapText="0"/>
    </xf>
    <xf borderId="2" fillId="5" fontId="13" numFmtId="0" xfId="0" applyAlignment="1" applyBorder="1" applyFont="1">
      <alignment shrinkToFit="0" vertical="top" wrapText="0"/>
    </xf>
    <xf borderId="0" fillId="0" fontId="4" numFmtId="4" xfId="0" applyAlignment="1" applyFont="1" applyNumberFormat="1">
      <alignment shrinkToFit="0" vertical="top" wrapText="0"/>
    </xf>
    <xf borderId="0" fillId="0" fontId="5" numFmtId="0" xfId="0" applyAlignment="1" applyFont="1">
      <alignment shrinkToFit="0" vertical="bottom" wrapText="0"/>
    </xf>
    <xf borderId="0" fillId="0" fontId="14" numFmtId="0" xfId="0" applyAlignment="1" applyFont="1">
      <alignment shrinkToFit="0" vertical="top" wrapText="0"/>
    </xf>
    <xf borderId="0" fillId="0" fontId="15" numFmtId="0" xfId="0" applyAlignment="1" applyFont="1">
      <alignment shrinkToFit="0" vertical="bottom" wrapText="0"/>
    </xf>
    <xf borderId="0" fillId="0" fontId="15" numFmtId="0" xfId="0" applyAlignment="1" applyFont="1">
      <alignment horizontal="right" shrinkToFit="0" vertical="bottom" wrapText="0"/>
    </xf>
    <xf borderId="2" fillId="0" fontId="16" numFmtId="0" xfId="0" applyAlignment="1" applyBorder="1" applyFont="1">
      <alignment shrinkToFit="0" vertical="top" wrapText="0"/>
    </xf>
    <xf borderId="0" fillId="0" fontId="16" numFmtId="0" xfId="0" applyAlignment="1" applyFont="1">
      <alignment readingOrder="0" shrinkToFit="0" vertical="top" wrapText="0"/>
    </xf>
    <xf borderId="0" fillId="0" fontId="4" numFmtId="0" xfId="0" applyAlignment="1" applyFont="1">
      <alignment readingOrder="0" shrinkToFit="0" vertical="bottom" wrapText="0"/>
    </xf>
    <xf borderId="0" fillId="0" fontId="15" numFmtId="4" xfId="0" applyAlignment="1" applyFont="1" applyNumberForma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9.63"/>
    <col customWidth="1" min="2" max="2" width="19.0"/>
    <col customWidth="1" min="3" max="3" width="48.38"/>
    <col customWidth="1" min="4" max="4" width="14.75"/>
    <col customWidth="1" min="5" max="6" width="1.13"/>
    <col customWidth="1" min="7" max="7" width="1.38"/>
    <col customWidth="1" min="8" max="8" width="0.88"/>
    <col customWidth="1" min="9" max="9" width="27.88"/>
    <col customWidth="1" min="10" max="10" width="13.25"/>
  </cols>
  <sheetData>
    <row r="1" ht="12.75" customHeight="1">
      <c r="A1" s="1" t="s">
        <v>0</v>
      </c>
      <c r="B1" s="1" t="s">
        <v>1</v>
      </c>
    </row>
    <row r="2" ht="12.75" customHeight="1">
      <c r="A2" s="1" t="s">
        <v>2</v>
      </c>
      <c r="B2" s="1" t="s">
        <v>3</v>
      </c>
      <c r="C2" s="1" t="s">
        <v>4</v>
      </c>
      <c r="D2" s="1" t="s">
        <v>3</v>
      </c>
    </row>
    <row r="3" ht="12.75" customHeight="1">
      <c r="A3" s="1" t="s">
        <v>5</v>
      </c>
      <c r="B3" s="2">
        <v>0.0</v>
      </c>
      <c r="C3" s="1" t="s">
        <v>6</v>
      </c>
      <c r="D3" s="2">
        <v>28200.0</v>
      </c>
    </row>
    <row r="4" ht="12.75" customHeight="1">
      <c r="A4" s="1" t="s">
        <v>7</v>
      </c>
      <c r="B4" s="2">
        <v>122138.0</v>
      </c>
      <c r="C4" s="1" t="s">
        <v>8</v>
      </c>
      <c r="D4" s="2">
        <v>127277.0</v>
      </c>
    </row>
    <row r="5" ht="12.75" customHeight="1">
      <c r="A5" s="1" t="s">
        <v>9</v>
      </c>
      <c r="B5" s="2">
        <v>5658.0</v>
      </c>
      <c r="C5" s="1" t="s">
        <v>10</v>
      </c>
      <c r="D5" s="2">
        <v>3688.0</v>
      </c>
      <c r="I5" s="1" t="s">
        <v>11</v>
      </c>
      <c r="J5" s="2">
        <v>45000.0</v>
      </c>
    </row>
    <row r="6" ht="12.75" customHeight="1">
      <c r="A6" s="1" t="s">
        <v>12</v>
      </c>
      <c r="B6" s="2">
        <v>16722.65</v>
      </c>
      <c r="C6" s="1" t="s">
        <v>13</v>
      </c>
      <c r="D6" s="2">
        <v>9990022.0</v>
      </c>
      <c r="I6" s="1" t="s">
        <v>14</v>
      </c>
      <c r="J6" s="2">
        <v>159768.0</v>
      </c>
    </row>
    <row r="7" ht="12.75" customHeight="1">
      <c r="A7" s="1" t="s">
        <v>15</v>
      </c>
      <c r="B7" s="2">
        <v>0.0</v>
      </c>
      <c r="C7" s="3" t="s">
        <v>16</v>
      </c>
      <c r="D7" s="4">
        <v>800000.0</v>
      </c>
    </row>
    <row r="8" ht="12.75" customHeight="1">
      <c r="A8" s="1" t="s">
        <v>17</v>
      </c>
      <c r="B8" s="2">
        <v>0.0</v>
      </c>
      <c r="C8" s="1" t="s">
        <v>18</v>
      </c>
      <c r="D8" s="2">
        <v>196125.0</v>
      </c>
    </row>
    <row r="9" ht="12.75" customHeight="1">
      <c r="A9" s="1" t="s">
        <v>19</v>
      </c>
      <c r="B9" s="2">
        <v>0.0</v>
      </c>
      <c r="C9" s="3" t="s">
        <v>20</v>
      </c>
      <c r="D9" s="2">
        <v>1086035.0</v>
      </c>
    </row>
    <row r="10" ht="12.75" customHeight="1">
      <c r="A10" s="1" t="s">
        <v>21</v>
      </c>
      <c r="B10" s="2">
        <v>821912.0</v>
      </c>
      <c r="C10" s="3" t="s">
        <v>22</v>
      </c>
      <c r="D10" s="2">
        <v>18600.0</v>
      </c>
      <c r="I10" s="1" t="s">
        <v>22</v>
      </c>
      <c r="J10" s="2">
        <v>18600.0</v>
      </c>
    </row>
    <row r="11" ht="12.75" customHeight="1">
      <c r="A11" s="1" t="s">
        <v>23</v>
      </c>
      <c r="B11" s="2">
        <v>0.0</v>
      </c>
      <c r="C11" s="1" t="s">
        <v>24</v>
      </c>
      <c r="D11" s="2">
        <v>48940.0</v>
      </c>
    </row>
    <row r="12" ht="12.75" customHeight="1">
      <c r="A12" s="1" t="s">
        <v>25</v>
      </c>
      <c r="B12" s="2">
        <v>1982.3</v>
      </c>
      <c r="C12" s="1" t="s">
        <v>26</v>
      </c>
      <c r="D12" s="2">
        <v>25226.0</v>
      </c>
      <c r="I12" s="1" t="s">
        <v>26</v>
      </c>
      <c r="J12" s="2">
        <v>25226.0</v>
      </c>
    </row>
    <row r="13" ht="12.75" customHeight="1">
      <c r="A13" s="1" t="s">
        <v>27</v>
      </c>
      <c r="B13" s="2">
        <v>0.0</v>
      </c>
      <c r="C13" s="3" t="s">
        <v>28</v>
      </c>
      <c r="D13" s="2">
        <v>34772.0</v>
      </c>
      <c r="I13" s="1" t="s">
        <v>29</v>
      </c>
      <c r="J13" s="2">
        <v>21413.0</v>
      </c>
    </row>
    <row r="14" ht="12.75" customHeight="1">
      <c r="A14" s="1" t="s">
        <v>30</v>
      </c>
      <c r="B14" s="2">
        <v>736719.0</v>
      </c>
      <c r="C14" s="1" t="s">
        <v>31</v>
      </c>
      <c r="D14" s="2">
        <v>1298.0</v>
      </c>
      <c r="I14" s="1" t="s">
        <v>32</v>
      </c>
      <c r="J14" s="2">
        <v>101864.0</v>
      </c>
    </row>
    <row r="15" ht="12.75" customHeight="1">
      <c r="A15" s="1" t="s">
        <v>33</v>
      </c>
      <c r="B15" s="2">
        <v>6.05</v>
      </c>
      <c r="C15" s="1" t="s">
        <v>29</v>
      </c>
      <c r="D15" s="2">
        <v>21413.0</v>
      </c>
      <c r="I15" s="1" t="s">
        <v>34</v>
      </c>
      <c r="J15" s="2">
        <v>1338.0</v>
      </c>
    </row>
    <row r="16" ht="12.75" customHeight="1">
      <c r="A16" s="1" t="s">
        <v>35</v>
      </c>
      <c r="B16" s="2">
        <v>0.0</v>
      </c>
      <c r="C16" s="1" t="s">
        <v>36</v>
      </c>
      <c r="D16" s="2">
        <v>73780.0</v>
      </c>
      <c r="I16" s="1" t="s">
        <v>37</v>
      </c>
      <c r="J16" s="2">
        <v>15844.0</v>
      </c>
    </row>
    <row r="17" ht="12.75" customHeight="1">
      <c r="A17" s="1" t="s">
        <v>38</v>
      </c>
      <c r="B17" s="2">
        <v>4.578596878E7</v>
      </c>
      <c r="C17" s="3" t="s">
        <v>39</v>
      </c>
      <c r="D17" s="2">
        <v>17936.0</v>
      </c>
      <c r="I17" s="1" t="s">
        <v>40</v>
      </c>
      <c r="J17" s="2">
        <v>3958.0</v>
      </c>
    </row>
    <row r="18" ht="12.75" customHeight="1">
      <c r="A18" s="1" t="s">
        <v>41</v>
      </c>
      <c r="B18" s="2">
        <v>5177675.96</v>
      </c>
      <c r="C18" s="1" t="s">
        <v>42</v>
      </c>
      <c r="D18" s="2">
        <v>39359.0</v>
      </c>
      <c r="I18" s="1" t="s">
        <v>43</v>
      </c>
      <c r="J18" s="2">
        <v>26500.0</v>
      </c>
    </row>
    <row r="19" ht="12.75" customHeight="1">
      <c r="A19" s="1" t="s">
        <v>44</v>
      </c>
      <c r="B19" s="2">
        <v>0.0</v>
      </c>
      <c r="C19" s="5" t="s">
        <v>45</v>
      </c>
      <c r="D19" s="6">
        <v>400.0</v>
      </c>
    </row>
    <row r="20" ht="12.75" customHeight="1">
      <c r="A20" s="1" t="s">
        <v>46</v>
      </c>
      <c r="B20" s="2">
        <v>0.0</v>
      </c>
      <c r="C20" s="1" t="s">
        <v>47</v>
      </c>
      <c r="D20" s="2">
        <v>196132.0</v>
      </c>
      <c r="I20" s="1" t="s">
        <v>48</v>
      </c>
      <c r="J20" s="2">
        <v>4923.0</v>
      </c>
    </row>
    <row r="21" ht="12.75" customHeight="1">
      <c r="A21" s="1" t="s">
        <v>49</v>
      </c>
      <c r="B21" s="2">
        <v>100.0</v>
      </c>
      <c r="C21" s="1" t="s">
        <v>50</v>
      </c>
      <c r="D21" s="2">
        <v>168240.0</v>
      </c>
    </row>
    <row r="22" ht="12.75" customHeight="1">
      <c r="A22" s="1" t="s">
        <v>51</v>
      </c>
      <c r="B22" s="2">
        <v>0.0</v>
      </c>
      <c r="C22" s="1" t="s">
        <v>52</v>
      </c>
      <c r="D22" s="2">
        <v>166173.0</v>
      </c>
      <c r="I22" s="1" t="s">
        <v>53</v>
      </c>
      <c r="J22" s="2">
        <v>1529789.0</v>
      </c>
    </row>
    <row r="23" ht="12.75" customHeight="1">
      <c r="A23" s="1" t="s">
        <v>54</v>
      </c>
      <c r="B23" s="2">
        <v>334451.6</v>
      </c>
      <c r="C23" s="1" t="s">
        <v>37</v>
      </c>
      <c r="D23" s="2">
        <v>15844.0</v>
      </c>
      <c r="I23" s="1" t="s">
        <v>18</v>
      </c>
      <c r="J23" s="2">
        <v>196125.0</v>
      </c>
    </row>
    <row r="24" ht="12.75" customHeight="1">
      <c r="A24" s="1" t="s">
        <v>55</v>
      </c>
      <c r="B24" s="2">
        <v>0.0</v>
      </c>
      <c r="C24" s="1" t="s">
        <v>56</v>
      </c>
      <c r="D24" s="2">
        <v>323008.0</v>
      </c>
    </row>
    <row r="25" ht="12.75" customHeight="1">
      <c r="A25" s="1" t="s">
        <v>57</v>
      </c>
      <c r="B25" s="2">
        <v>0.0</v>
      </c>
      <c r="C25" s="1" t="s">
        <v>58</v>
      </c>
      <c r="D25" s="2">
        <v>201702.0</v>
      </c>
      <c r="I25" s="1" t="s">
        <v>59</v>
      </c>
      <c r="J25" s="2">
        <v>25859.0</v>
      </c>
    </row>
    <row r="26" ht="12.75" customHeight="1">
      <c r="A26" s="1" t="s">
        <v>60</v>
      </c>
      <c r="B26" s="2">
        <v>0.0</v>
      </c>
      <c r="C26" s="1" t="s">
        <v>61</v>
      </c>
      <c r="D26" s="2">
        <v>628333.0</v>
      </c>
    </row>
    <row r="27" ht="12.75" customHeight="1">
      <c r="A27" s="1" t="s">
        <v>62</v>
      </c>
      <c r="B27" s="2">
        <v>0.0</v>
      </c>
      <c r="C27" s="1" t="s">
        <v>63</v>
      </c>
      <c r="D27" s="2">
        <v>119575.0</v>
      </c>
    </row>
    <row r="28" ht="12.75" customHeight="1">
      <c r="A28" s="1" t="s">
        <v>64</v>
      </c>
      <c r="B28" s="2">
        <v>0.0</v>
      </c>
      <c r="C28" s="1" t="s">
        <v>65</v>
      </c>
      <c r="D28" s="2">
        <v>190158.0</v>
      </c>
    </row>
    <row r="29" ht="12.75" customHeight="1">
      <c r="A29" s="1" t="s">
        <v>66</v>
      </c>
      <c r="B29" s="2">
        <v>1061.02</v>
      </c>
      <c r="C29" s="1" t="s">
        <v>67</v>
      </c>
      <c r="D29" s="2">
        <v>141889.0</v>
      </c>
    </row>
    <row r="30" ht="12.75" customHeight="1">
      <c r="A30" s="1" t="s">
        <v>68</v>
      </c>
      <c r="B30" s="2">
        <v>59.64</v>
      </c>
      <c r="C30" s="1" t="s">
        <v>69</v>
      </c>
      <c r="D30" s="2">
        <v>121352.0</v>
      </c>
    </row>
    <row r="31" ht="12.75" customHeight="1">
      <c r="A31" s="1" t="s">
        <v>70</v>
      </c>
      <c r="B31" s="2">
        <v>2817.5</v>
      </c>
      <c r="C31" s="1" t="s">
        <v>71</v>
      </c>
      <c r="D31" s="2">
        <v>45506.0</v>
      </c>
    </row>
    <row r="32" ht="12.75" customHeight="1">
      <c r="A32" s="1" t="s">
        <v>72</v>
      </c>
      <c r="B32" s="2">
        <v>2619.16</v>
      </c>
      <c r="C32" s="1" t="s">
        <v>73</v>
      </c>
      <c r="D32" s="2">
        <v>350.0</v>
      </c>
    </row>
    <row r="33" ht="12.75" customHeight="1">
      <c r="A33" s="1" t="s">
        <v>74</v>
      </c>
      <c r="B33" s="2">
        <v>497.97</v>
      </c>
      <c r="C33" s="1" t="s">
        <v>75</v>
      </c>
      <c r="D33" s="2">
        <v>44017.0</v>
      </c>
    </row>
    <row r="34" ht="12.75" customHeight="1">
      <c r="A34" s="1" t="s">
        <v>76</v>
      </c>
      <c r="B34" s="2">
        <v>1188.0</v>
      </c>
      <c r="C34" s="1" t="s">
        <v>77</v>
      </c>
      <c r="D34" s="2">
        <v>5412478.0</v>
      </c>
    </row>
    <row r="35" ht="12.75" customHeight="1">
      <c r="A35" s="1" t="s">
        <v>78</v>
      </c>
      <c r="B35" s="2">
        <v>0.0</v>
      </c>
      <c r="C35" s="1" t="s">
        <v>79</v>
      </c>
      <c r="D35" s="2">
        <v>131562.0</v>
      </c>
    </row>
    <row r="36" ht="12.75" customHeight="1">
      <c r="A36" s="1" t="s">
        <v>80</v>
      </c>
      <c r="B36" s="2">
        <v>570646.0</v>
      </c>
      <c r="C36" s="1" t="s">
        <v>11</v>
      </c>
      <c r="D36" s="2">
        <v>45000.0</v>
      </c>
    </row>
    <row r="37" ht="12.75" customHeight="1">
      <c r="A37" s="1" t="s">
        <v>16</v>
      </c>
      <c r="B37" s="2">
        <v>875000.0</v>
      </c>
      <c r="C37" s="3" t="s">
        <v>81</v>
      </c>
      <c r="D37" s="2">
        <v>40016.0</v>
      </c>
    </row>
    <row r="38" ht="12.75" customHeight="1">
      <c r="A38" s="1" t="s">
        <v>18</v>
      </c>
      <c r="B38" s="2">
        <v>1610.0</v>
      </c>
      <c r="C38" s="3" t="s">
        <v>59</v>
      </c>
      <c r="D38" s="2">
        <v>25859.0</v>
      </c>
    </row>
    <row r="39" ht="12.75" customHeight="1">
      <c r="A39" s="1" t="s">
        <v>20</v>
      </c>
      <c r="B39" s="2">
        <v>61702.0</v>
      </c>
      <c r="C39" s="1" t="s">
        <v>82</v>
      </c>
      <c r="D39" s="2">
        <v>314930.0</v>
      </c>
    </row>
    <row r="40" ht="12.75" customHeight="1">
      <c r="A40" s="1" t="s">
        <v>26</v>
      </c>
      <c r="B40" s="2">
        <v>300.0</v>
      </c>
      <c r="C40" s="1" t="s">
        <v>83</v>
      </c>
      <c r="D40" s="2">
        <v>3559025.0</v>
      </c>
    </row>
    <row r="41" ht="12.75" customHeight="1">
      <c r="A41" s="1" t="s">
        <v>84</v>
      </c>
      <c r="B41" s="2">
        <v>300.0</v>
      </c>
      <c r="C41" s="1" t="s">
        <v>85</v>
      </c>
      <c r="D41" s="2">
        <v>168623.0</v>
      </c>
    </row>
    <row r="42" ht="12.75" customHeight="1">
      <c r="A42" s="1" t="s">
        <v>86</v>
      </c>
      <c r="B42" s="2">
        <v>149120.0</v>
      </c>
      <c r="C42" s="1" t="s">
        <v>87</v>
      </c>
      <c r="D42" s="2">
        <v>25941.0</v>
      </c>
    </row>
    <row r="43" ht="12.75" customHeight="1">
      <c r="A43" s="1" t="s">
        <v>88</v>
      </c>
      <c r="B43" s="2">
        <v>2511000.0</v>
      </c>
      <c r="C43" s="1" t="s">
        <v>89</v>
      </c>
      <c r="D43" s="2">
        <v>3363.0</v>
      </c>
    </row>
    <row r="44" ht="12.75" customHeight="1">
      <c r="A44" s="1" t="s">
        <v>90</v>
      </c>
      <c r="B44" s="2">
        <v>26650.0</v>
      </c>
      <c r="C44" s="1" t="s">
        <v>91</v>
      </c>
      <c r="D44" s="2">
        <v>393430.0</v>
      </c>
    </row>
    <row r="45" ht="12.75" customHeight="1">
      <c r="A45" s="1" t="s">
        <v>92</v>
      </c>
      <c r="B45" s="2">
        <v>2830.0</v>
      </c>
      <c r="C45" s="1" t="s">
        <v>93</v>
      </c>
      <c r="D45" s="2">
        <v>7000.0</v>
      </c>
    </row>
    <row r="46" ht="12.75" customHeight="1">
      <c r="A46" s="1" t="s">
        <v>94</v>
      </c>
      <c r="B46" s="2">
        <v>152115.0</v>
      </c>
      <c r="C46" s="1" t="s">
        <v>95</v>
      </c>
      <c r="D46" s="2">
        <v>37548.0</v>
      </c>
    </row>
    <row r="47" ht="12.75" customHeight="1">
      <c r="A47" s="1" t="s">
        <v>96</v>
      </c>
      <c r="B47" s="2">
        <v>72850.0</v>
      </c>
      <c r="C47" s="1" t="s">
        <v>97</v>
      </c>
      <c r="D47" s="2">
        <v>33454.0</v>
      </c>
    </row>
    <row r="48" ht="12.75" customHeight="1">
      <c r="A48" s="1" t="s">
        <v>98</v>
      </c>
      <c r="B48" s="2">
        <v>250500.0</v>
      </c>
      <c r="C48" s="1" t="s">
        <v>99</v>
      </c>
      <c r="D48" s="2">
        <v>21034.0</v>
      </c>
    </row>
    <row r="49" ht="12.75" customHeight="1">
      <c r="A49" s="1" t="s">
        <v>100</v>
      </c>
      <c r="B49" s="2">
        <v>46350.0</v>
      </c>
      <c r="C49" s="1" t="s">
        <v>101</v>
      </c>
      <c r="D49" s="2">
        <v>73503.0</v>
      </c>
      <c r="E49" s="7">
        <f>D49+D50</f>
        <v>119503</v>
      </c>
      <c r="F49" s="8">
        <v>119503.0</v>
      </c>
    </row>
    <row r="50" ht="12.75" customHeight="1">
      <c r="A50" s="1" t="s">
        <v>102</v>
      </c>
      <c r="B50" s="2">
        <v>45000.0</v>
      </c>
      <c r="C50" s="1" t="s">
        <v>103</v>
      </c>
      <c r="D50" s="2">
        <v>46000.0</v>
      </c>
    </row>
    <row r="51" ht="12.75" customHeight="1">
      <c r="A51" s="1" t="s">
        <v>104</v>
      </c>
      <c r="B51" s="2">
        <v>4474400.0</v>
      </c>
      <c r="C51" s="1" t="s">
        <v>34</v>
      </c>
      <c r="D51" s="2">
        <v>1338.0</v>
      </c>
    </row>
    <row r="52" ht="12.75" customHeight="1">
      <c r="A52" s="1" t="s">
        <v>105</v>
      </c>
      <c r="B52" s="2">
        <v>162901.0</v>
      </c>
      <c r="C52" s="1" t="s">
        <v>106</v>
      </c>
      <c r="D52" s="2">
        <v>7891071.0</v>
      </c>
    </row>
    <row r="53" ht="12.75" customHeight="1">
      <c r="A53" s="1" t="s">
        <v>107</v>
      </c>
      <c r="B53" s="2">
        <v>935900.0</v>
      </c>
      <c r="C53" s="1" t="s">
        <v>108</v>
      </c>
      <c r="D53" s="2">
        <v>6.1992142E7</v>
      </c>
    </row>
    <row r="54" ht="12.75" customHeight="1">
      <c r="A54" s="1" t="s">
        <v>109</v>
      </c>
      <c r="B54" s="2">
        <v>95100.0</v>
      </c>
      <c r="C54" s="1" t="s">
        <v>110</v>
      </c>
      <c r="D54" s="2">
        <v>1.7326082E7</v>
      </c>
    </row>
    <row r="55" ht="12.75" customHeight="1">
      <c r="A55" s="1" t="s">
        <v>111</v>
      </c>
      <c r="B55" s="2">
        <v>209700.0</v>
      </c>
      <c r="C55" s="1" t="s">
        <v>112</v>
      </c>
      <c r="D55" s="2">
        <v>34908.0</v>
      </c>
    </row>
    <row r="56" ht="12.75" customHeight="1">
      <c r="A56" s="1" t="s">
        <v>113</v>
      </c>
      <c r="B56" s="2">
        <v>3000.0</v>
      </c>
      <c r="C56" s="1" t="s">
        <v>53</v>
      </c>
      <c r="D56" s="2">
        <v>1529789.0</v>
      </c>
    </row>
    <row r="57" ht="12.75" customHeight="1">
      <c r="A57" s="1" t="s">
        <v>114</v>
      </c>
      <c r="B57" s="2">
        <v>1003400.0</v>
      </c>
      <c r="C57" s="1" t="s">
        <v>115</v>
      </c>
      <c r="D57" s="2">
        <v>6577.0</v>
      </c>
    </row>
    <row r="58" ht="12.75" customHeight="1">
      <c r="A58" s="1" t="s">
        <v>116</v>
      </c>
      <c r="B58" s="2">
        <v>195400.0</v>
      </c>
      <c r="C58" s="1" t="s">
        <v>117</v>
      </c>
      <c r="D58" s="2">
        <v>123307.0</v>
      </c>
    </row>
    <row r="59" ht="12.75" customHeight="1">
      <c r="A59" s="1" t="s">
        <v>118</v>
      </c>
      <c r="B59" s="2">
        <v>54720.0</v>
      </c>
      <c r="C59" s="1" t="s">
        <v>119</v>
      </c>
      <c r="D59" s="2">
        <v>212200.0</v>
      </c>
    </row>
    <row r="60" ht="12.75" customHeight="1">
      <c r="A60" s="1" t="s">
        <v>77</v>
      </c>
      <c r="B60" s="2">
        <v>5412478.0</v>
      </c>
      <c r="C60" s="1" t="s">
        <v>120</v>
      </c>
      <c r="D60" s="2">
        <v>3443677.0</v>
      </c>
    </row>
    <row r="61" ht="12.75" customHeight="1">
      <c r="A61" s="1" t="s">
        <v>121</v>
      </c>
      <c r="B61" s="2">
        <v>597855.0</v>
      </c>
      <c r="C61" s="1" t="s">
        <v>122</v>
      </c>
      <c r="D61" s="2">
        <v>516620.0</v>
      </c>
    </row>
    <row r="62" ht="12.75" customHeight="1">
      <c r="A62" s="1" t="s">
        <v>123</v>
      </c>
      <c r="B62" s="2">
        <v>500.0</v>
      </c>
      <c r="C62" s="1" t="s">
        <v>124</v>
      </c>
      <c r="D62" s="2">
        <v>372960.0</v>
      </c>
    </row>
    <row r="63" ht="12.75" customHeight="1">
      <c r="A63" s="1" t="s">
        <v>125</v>
      </c>
      <c r="B63" s="2">
        <v>3664190.0</v>
      </c>
      <c r="C63" s="1" t="s">
        <v>126</v>
      </c>
      <c r="D63" s="2">
        <v>337253.0</v>
      </c>
    </row>
    <row r="64" ht="12.75" customHeight="1">
      <c r="A64" s="1" t="s">
        <v>127</v>
      </c>
      <c r="B64" s="2">
        <v>23865.0</v>
      </c>
      <c r="C64" s="1" t="s">
        <v>128</v>
      </c>
      <c r="D64" s="2">
        <v>1000.0</v>
      </c>
    </row>
    <row r="65" ht="12.75" customHeight="1">
      <c r="A65" s="1" t="s">
        <v>129</v>
      </c>
      <c r="B65" s="2">
        <v>300960.0</v>
      </c>
      <c r="C65" s="1" t="s">
        <v>130</v>
      </c>
      <c r="D65" s="2">
        <v>103816.0</v>
      </c>
    </row>
    <row r="66" ht="12.75" customHeight="1">
      <c r="A66" s="1" t="s">
        <v>131</v>
      </c>
      <c r="B66" s="2">
        <v>136800.0</v>
      </c>
      <c r="C66" s="1" t="s">
        <v>132</v>
      </c>
      <c r="D66" s="2">
        <v>38463.0</v>
      </c>
    </row>
    <row r="67" ht="12.75" customHeight="1">
      <c r="A67" s="1" t="s">
        <v>133</v>
      </c>
      <c r="B67" s="2">
        <v>687450.0</v>
      </c>
      <c r="C67" s="1" t="s">
        <v>134</v>
      </c>
      <c r="D67" s="2">
        <v>14455.0</v>
      </c>
    </row>
    <row r="68" ht="12.75" customHeight="1">
      <c r="A68" s="1" t="s">
        <v>135</v>
      </c>
      <c r="B68" s="2">
        <v>127592.0</v>
      </c>
      <c r="C68" s="1" t="s">
        <v>136</v>
      </c>
      <c r="D68" s="2">
        <v>245720.0</v>
      </c>
    </row>
    <row r="69" ht="12.75" customHeight="1">
      <c r="A69" s="1" t="s">
        <v>137</v>
      </c>
      <c r="B69" s="2">
        <v>73965.0</v>
      </c>
      <c r="C69" s="1" t="s">
        <v>138</v>
      </c>
      <c r="D69" s="2">
        <v>59377.0</v>
      </c>
    </row>
    <row r="70" ht="12.75" customHeight="1">
      <c r="A70" s="1" t="s">
        <v>139</v>
      </c>
      <c r="B70" s="2">
        <v>32201.0</v>
      </c>
      <c r="C70" s="1" t="s">
        <v>32</v>
      </c>
      <c r="D70" s="2">
        <v>101864.0</v>
      </c>
    </row>
    <row r="71" ht="12.75" customHeight="1">
      <c r="A71" s="1" t="s">
        <v>140</v>
      </c>
      <c r="B71" s="2">
        <v>55.0</v>
      </c>
      <c r="C71" s="1" t="s">
        <v>14</v>
      </c>
      <c r="D71" s="2">
        <v>159768.0</v>
      </c>
    </row>
    <row r="72" ht="12.75" customHeight="1">
      <c r="A72" s="1" t="s">
        <v>141</v>
      </c>
      <c r="B72" s="2">
        <v>50220.0</v>
      </c>
      <c r="C72" s="1" t="s">
        <v>43</v>
      </c>
      <c r="D72" s="2">
        <v>26500.0</v>
      </c>
    </row>
    <row r="73" ht="12.75" customHeight="1">
      <c r="A73" s="1" t="s">
        <v>103</v>
      </c>
      <c r="B73" s="2">
        <v>90000.0</v>
      </c>
      <c r="C73" s="1" t="s">
        <v>48</v>
      </c>
      <c r="D73" s="2">
        <v>4923.0</v>
      </c>
    </row>
    <row r="74" ht="12.75" customHeight="1">
      <c r="A74" s="1" t="s">
        <v>106</v>
      </c>
      <c r="B74" s="2">
        <v>3443677.0</v>
      </c>
      <c r="C74" s="1" t="s">
        <v>142</v>
      </c>
      <c r="D74" s="2">
        <v>23380.0</v>
      </c>
    </row>
    <row r="75" ht="12.75" customHeight="1">
      <c r="A75" s="1" t="s">
        <v>108</v>
      </c>
      <c r="B75" s="2">
        <v>6.1992142E7</v>
      </c>
      <c r="C75" s="1" t="s">
        <v>143</v>
      </c>
      <c r="D75" s="2">
        <v>189830.0</v>
      </c>
    </row>
    <row r="76" ht="12.75" customHeight="1">
      <c r="A76" s="1" t="s">
        <v>110</v>
      </c>
      <c r="B76" s="2">
        <v>1.7326082E7</v>
      </c>
      <c r="C76" s="1" t="s">
        <v>144</v>
      </c>
      <c r="D76" s="2">
        <v>1456.0</v>
      </c>
    </row>
    <row r="77" ht="12.75" customHeight="1">
      <c r="A77" s="1" t="s">
        <v>145</v>
      </c>
      <c r="B77" s="2">
        <v>14450.0</v>
      </c>
      <c r="C77" s="1" t="s">
        <v>146</v>
      </c>
      <c r="D77" s="2">
        <v>8560.0</v>
      </c>
    </row>
    <row r="78" ht="12.75" customHeight="1">
      <c r="A78" s="1" t="s">
        <v>53</v>
      </c>
      <c r="B78" s="2">
        <v>288.0</v>
      </c>
      <c r="C78" s="1" t="s">
        <v>147</v>
      </c>
      <c r="D78" s="2">
        <v>400.0</v>
      </c>
    </row>
    <row r="79" ht="12.75" customHeight="1">
      <c r="A79" s="1" t="s">
        <v>148</v>
      </c>
      <c r="B79" s="2">
        <v>465300.0</v>
      </c>
      <c r="C79" s="1" t="s">
        <v>149</v>
      </c>
      <c r="D79" s="2">
        <v>110220.0</v>
      </c>
    </row>
    <row r="80" ht="12.75" customHeight="1">
      <c r="A80" s="1" t="s">
        <v>150</v>
      </c>
      <c r="B80" s="2">
        <v>76700.0</v>
      </c>
      <c r="C80" s="1" t="s">
        <v>151</v>
      </c>
      <c r="D80" s="2">
        <v>2452510.0</v>
      </c>
    </row>
    <row r="81" ht="12.75" customHeight="1">
      <c r="A81" s="1" t="s">
        <v>119</v>
      </c>
      <c r="B81" s="2">
        <v>186340.0</v>
      </c>
      <c r="C81" s="1" t="s">
        <v>152</v>
      </c>
      <c r="D81" s="2">
        <v>1135804.0</v>
      </c>
    </row>
    <row r="82" ht="12.75" customHeight="1">
      <c r="A82" s="1" t="s">
        <v>120</v>
      </c>
      <c r="B82" s="2">
        <v>7891071.0</v>
      </c>
      <c r="C82" s="1" t="s">
        <v>153</v>
      </c>
      <c r="D82" s="2">
        <v>46970.0</v>
      </c>
    </row>
    <row r="83" ht="12.75" customHeight="1">
      <c r="A83" s="1" t="s">
        <v>154</v>
      </c>
      <c r="B83" s="2">
        <v>14000.0</v>
      </c>
      <c r="C83" s="1" t="s">
        <v>155</v>
      </c>
      <c r="D83" s="2">
        <v>2944903.0</v>
      </c>
    </row>
    <row r="84" ht="12.75" customHeight="1">
      <c r="A84" s="1" t="s">
        <v>156</v>
      </c>
      <c r="B84" s="2">
        <v>263600.0</v>
      </c>
      <c r="C84" s="1" t="s">
        <v>157</v>
      </c>
      <c r="D84" s="2">
        <v>89933.0</v>
      </c>
    </row>
    <row r="85" ht="12.75" customHeight="1">
      <c r="A85" s="1" t="s">
        <v>158</v>
      </c>
      <c r="B85" s="2">
        <v>2500.0</v>
      </c>
      <c r="C85" s="1" t="s">
        <v>40</v>
      </c>
      <c r="D85" s="2">
        <v>3958.0</v>
      </c>
    </row>
    <row r="86" ht="12.75" customHeight="1">
      <c r="A86" s="1" t="s">
        <v>14</v>
      </c>
      <c r="B86" s="2">
        <v>197671.0</v>
      </c>
      <c r="C86" s="1" t="s">
        <v>5</v>
      </c>
      <c r="D86" s="2">
        <v>0.0</v>
      </c>
    </row>
    <row r="87" ht="12.75" customHeight="1">
      <c r="A87" s="1" t="s">
        <v>159</v>
      </c>
      <c r="B87" s="2">
        <v>224629.0</v>
      </c>
      <c r="C87" s="1" t="s">
        <v>7</v>
      </c>
      <c r="D87" s="2">
        <v>122975.0</v>
      </c>
    </row>
    <row r="88" ht="12.75" customHeight="1">
      <c r="A88" s="1" t="s">
        <v>160</v>
      </c>
      <c r="B88" s="2">
        <v>53000.0</v>
      </c>
      <c r="C88" s="1" t="s">
        <v>9</v>
      </c>
      <c r="D88" s="2">
        <v>5815.0</v>
      </c>
    </row>
    <row r="89" ht="12.75" customHeight="1">
      <c r="A89" s="1" t="s">
        <v>161</v>
      </c>
      <c r="B89" s="2">
        <v>50223.0</v>
      </c>
      <c r="C89" s="1" t="s">
        <v>12</v>
      </c>
      <c r="D89" s="2">
        <v>17187.65</v>
      </c>
    </row>
    <row r="90" ht="12.75" customHeight="1">
      <c r="A90" s="1" t="s">
        <v>143</v>
      </c>
      <c r="B90" s="2">
        <v>50220.0</v>
      </c>
      <c r="C90" s="1" t="s">
        <v>15</v>
      </c>
      <c r="D90" s="2">
        <v>0.0</v>
      </c>
    </row>
    <row r="91" ht="12.75" customHeight="1">
      <c r="A91" s="1" t="s">
        <v>162</v>
      </c>
      <c r="B91" s="2">
        <v>26376.0</v>
      </c>
      <c r="C91" s="1" t="s">
        <v>17</v>
      </c>
      <c r="D91" s="2">
        <v>0.0</v>
      </c>
    </row>
    <row r="92" ht="12.75" customHeight="1">
      <c r="A92" s="1" t="s">
        <v>163</v>
      </c>
      <c r="B92" s="2">
        <v>50220.0</v>
      </c>
      <c r="C92" s="1" t="s">
        <v>19</v>
      </c>
      <c r="D92" s="2">
        <v>0.0</v>
      </c>
    </row>
    <row r="93" ht="12.75" customHeight="1">
      <c r="A93" s="1" t="s">
        <v>164</v>
      </c>
      <c r="B93" s="2">
        <v>4115640.0</v>
      </c>
      <c r="C93" s="1" t="s">
        <v>21</v>
      </c>
      <c r="D93" s="2">
        <v>895969.0</v>
      </c>
    </row>
    <row r="94" ht="12.75" customHeight="1">
      <c r="A94" s="1" t="s">
        <v>165</v>
      </c>
      <c r="B94" s="2">
        <v>753300.0</v>
      </c>
      <c r="C94" s="1" t="s">
        <v>23</v>
      </c>
      <c r="D94" s="2">
        <v>0.0</v>
      </c>
    </row>
    <row r="95" ht="12.75" customHeight="1">
      <c r="B95" s="2">
        <v>0.0</v>
      </c>
      <c r="C95" s="1" t="s">
        <v>25</v>
      </c>
      <c r="D95" s="2">
        <v>0.0</v>
      </c>
    </row>
    <row r="96" ht="12.75" customHeight="1">
      <c r="B96" s="2">
        <v>0.0</v>
      </c>
      <c r="C96" s="1" t="s">
        <v>27</v>
      </c>
      <c r="D96" s="2">
        <v>0.0</v>
      </c>
    </row>
    <row r="97" ht="12.75" customHeight="1">
      <c r="B97" s="2">
        <v>0.0</v>
      </c>
      <c r="C97" s="1" t="s">
        <v>30</v>
      </c>
      <c r="D97" s="2">
        <v>805186.3</v>
      </c>
    </row>
    <row r="98" ht="12.75" customHeight="1">
      <c r="B98" s="2">
        <v>0.0</v>
      </c>
      <c r="C98" s="1" t="s">
        <v>33</v>
      </c>
      <c r="D98" s="2">
        <v>4230.05</v>
      </c>
    </row>
    <row r="99" ht="12.75" customHeight="1">
      <c r="B99" s="2">
        <v>0.0</v>
      </c>
      <c r="C99" s="1" t="s">
        <v>35</v>
      </c>
      <c r="D99" s="2">
        <v>0.0</v>
      </c>
    </row>
    <row r="100" ht="12.75" customHeight="1">
      <c r="B100" s="2">
        <v>0.0</v>
      </c>
      <c r="C100" s="1" t="s">
        <v>38</v>
      </c>
      <c r="D100" s="2">
        <v>3.757679578E7</v>
      </c>
    </row>
    <row r="101" ht="12.75" customHeight="1">
      <c r="B101" s="2">
        <v>0.0</v>
      </c>
      <c r="C101" s="1" t="s">
        <v>41</v>
      </c>
      <c r="D101" s="2">
        <v>7051947.96</v>
      </c>
    </row>
    <row r="102" ht="12.75" customHeight="1">
      <c r="B102" s="2">
        <v>0.0</v>
      </c>
      <c r="C102" s="1" t="s">
        <v>44</v>
      </c>
      <c r="D102" s="2">
        <v>0.0</v>
      </c>
    </row>
    <row r="103" ht="12.75" customHeight="1">
      <c r="B103" s="2">
        <v>0.0</v>
      </c>
      <c r="C103" s="1" t="s">
        <v>46</v>
      </c>
      <c r="D103" s="2">
        <v>0.0</v>
      </c>
    </row>
    <row r="104" ht="12.75" customHeight="1">
      <c r="B104" s="2">
        <v>0.0</v>
      </c>
      <c r="C104" s="1" t="s">
        <v>49</v>
      </c>
      <c r="D104" s="2">
        <v>0.0</v>
      </c>
    </row>
    <row r="105" ht="12.75" customHeight="1">
      <c r="B105" s="2">
        <v>0.0</v>
      </c>
      <c r="C105" s="1" t="s">
        <v>51</v>
      </c>
      <c r="D105" s="2">
        <v>0.0</v>
      </c>
    </row>
    <row r="106" ht="12.75" customHeight="1">
      <c r="B106" s="2">
        <v>0.0</v>
      </c>
      <c r="C106" s="1" t="s">
        <v>54</v>
      </c>
      <c r="D106" s="2">
        <v>53431.6</v>
      </c>
    </row>
    <row r="107" ht="12.75" customHeight="1">
      <c r="B107" s="2">
        <v>0.0</v>
      </c>
      <c r="C107" s="1" t="s">
        <v>55</v>
      </c>
      <c r="D107" s="2">
        <v>0.0</v>
      </c>
    </row>
    <row r="108" ht="12.75" customHeight="1">
      <c r="B108" s="2">
        <v>0.0</v>
      </c>
      <c r="C108" s="1" t="s">
        <v>57</v>
      </c>
      <c r="D108" s="2">
        <v>0.0</v>
      </c>
    </row>
    <row r="109" ht="12.75" customHeight="1">
      <c r="B109" s="2">
        <v>0.0</v>
      </c>
      <c r="C109" s="1" t="s">
        <v>60</v>
      </c>
      <c r="D109" s="2">
        <v>0.0</v>
      </c>
    </row>
    <row r="110" ht="12.75" customHeight="1">
      <c r="B110" s="2">
        <v>0.0</v>
      </c>
      <c r="C110" s="1" t="s">
        <v>62</v>
      </c>
      <c r="D110" s="2">
        <v>0.0</v>
      </c>
    </row>
    <row r="111" ht="12.75" customHeight="1">
      <c r="B111" s="2">
        <v>0.0</v>
      </c>
      <c r="C111" s="1" t="s">
        <v>64</v>
      </c>
      <c r="D111" s="2">
        <v>0.0</v>
      </c>
    </row>
    <row r="112" ht="12.75" customHeight="1">
      <c r="B112" s="2">
        <v>0.0</v>
      </c>
      <c r="C112" s="1" t="s">
        <v>66</v>
      </c>
      <c r="D112" s="2">
        <v>1061.02</v>
      </c>
    </row>
    <row r="113" ht="12.75" customHeight="1">
      <c r="B113" s="2">
        <v>0.0</v>
      </c>
      <c r="C113" s="1" t="s">
        <v>68</v>
      </c>
      <c r="D113" s="2">
        <v>59.64</v>
      </c>
    </row>
    <row r="114" ht="12.75" customHeight="1">
      <c r="B114" s="2">
        <v>0.0</v>
      </c>
      <c r="C114" s="1" t="s">
        <v>70</v>
      </c>
      <c r="D114" s="2">
        <v>2817.5</v>
      </c>
    </row>
    <row r="115" ht="12.75" customHeight="1">
      <c r="B115" s="2">
        <v>0.0</v>
      </c>
      <c r="C115" s="1" t="s">
        <v>72</v>
      </c>
      <c r="D115" s="2">
        <v>2619.16</v>
      </c>
    </row>
    <row r="116" ht="12.75" customHeight="1">
      <c r="B116" s="2">
        <v>0.0</v>
      </c>
      <c r="C116" s="1" t="s">
        <v>74</v>
      </c>
      <c r="D116" s="2">
        <v>497.97</v>
      </c>
    </row>
    <row r="117" ht="12.75" customHeight="1">
      <c r="B117" s="2">
        <v>0.0</v>
      </c>
      <c r="C117" s="1" t="s">
        <v>76</v>
      </c>
      <c r="D117" s="2">
        <v>1188.0</v>
      </c>
    </row>
    <row r="118" ht="12.75" customHeight="1">
      <c r="B118" s="2">
        <v>0.0</v>
      </c>
      <c r="C118" s="1" t="s">
        <v>78</v>
      </c>
      <c r="D118" s="2">
        <v>0.0</v>
      </c>
    </row>
    <row r="119" ht="12.75" customHeight="1">
      <c r="A119" s="2">
        <v>1.7330763163E8</v>
      </c>
      <c r="B119" s="2">
        <v>1.7330763163E8</v>
      </c>
    </row>
    <row r="120" ht="12.75" customHeight="1">
      <c r="A120" s="1" t="s">
        <v>166</v>
      </c>
    </row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5277777777778" footer="0.0" header="0.0" left="0.7875" right="0.7875" top="1.05277777777778"/>
  <pageSetup paperSize="9" orientation="portrait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/>
    <row r="2" ht="15.75" customHeight="1">
      <c r="D2" s="9" t="s">
        <v>0</v>
      </c>
    </row>
    <row r="3" ht="15.75" customHeight="1"/>
    <row r="4" ht="15.75" customHeight="1">
      <c r="C4" s="9" t="s">
        <v>167</v>
      </c>
    </row>
    <row r="5" ht="15.75" customHeight="1"/>
    <row r="6" ht="15.75" customHeight="1">
      <c r="B6" s="9" t="s">
        <v>2</v>
      </c>
      <c r="E6" s="9" t="s">
        <v>3</v>
      </c>
      <c r="G6" s="9" t="s">
        <v>4</v>
      </c>
      <c r="J6" s="9" t="s">
        <v>3</v>
      </c>
    </row>
    <row r="7" ht="15.75" customHeight="1">
      <c r="B7" s="9" t="s">
        <v>7</v>
      </c>
      <c r="E7" s="10">
        <v>118827.0</v>
      </c>
      <c r="G7" s="9" t="s">
        <v>6</v>
      </c>
      <c r="J7" s="10">
        <v>204834.0</v>
      </c>
    </row>
    <row r="8" ht="15.75" customHeight="1">
      <c r="B8" s="9" t="s">
        <v>9</v>
      </c>
      <c r="E8" s="10">
        <v>5505.0</v>
      </c>
      <c r="G8" s="9" t="s">
        <v>13</v>
      </c>
      <c r="J8" s="10">
        <v>109614.0</v>
      </c>
      <c r="L8" s="10">
        <v>126337.0</v>
      </c>
    </row>
    <row r="9" ht="15.75" customHeight="1">
      <c r="B9" s="9" t="s">
        <v>12</v>
      </c>
      <c r="E9" s="10">
        <v>16269.65</v>
      </c>
      <c r="G9" s="9" t="s">
        <v>16</v>
      </c>
      <c r="J9" s="10">
        <v>275000.0</v>
      </c>
    </row>
    <row r="10" ht="15.75" customHeight="1">
      <c r="B10" s="9" t="s">
        <v>15</v>
      </c>
      <c r="G10" s="9" t="s">
        <v>20</v>
      </c>
      <c r="J10" s="10">
        <v>948900.0</v>
      </c>
    </row>
    <row r="11" ht="15.75" customHeight="1">
      <c r="B11" s="9" t="s">
        <v>17</v>
      </c>
      <c r="G11" s="9" t="s">
        <v>168</v>
      </c>
      <c r="J11" s="10">
        <v>16723.0</v>
      </c>
    </row>
    <row r="12" ht="15.75" customHeight="1">
      <c r="B12" s="9" t="s">
        <v>19</v>
      </c>
      <c r="G12" s="9" t="s">
        <v>22</v>
      </c>
      <c r="J12" s="10">
        <v>29700.0</v>
      </c>
    </row>
    <row r="13" ht="15.75" customHeight="1">
      <c r="B13" s="9" t="s">
        <v>21</v>
      </c>
      <c r="E13" s="10">
        <v>821912.0</v>
      </c>
      <c r="G13" s="9" t="s">
        <v>24</v>
      </c>
      <c r="J13" s="10">
        <v>15000.0</v>
      </c>
      <c r="L13" s="9">
        <v>39750.0</v>
      </c>
    </row>
    <row r="14" ht="15.75" customHeight="1">
      <c r="B14" s="9" t="s">
        <v>25</v>
      </c>
      <c r="E14" s="10">
        <v>1982.3</v>
      </c>
      <c r="G14" s="9" t="s">
        <v>169</v>
      </c>
      <c r="J14" s="10">
        <v>24750.0</v>
      </c>
    </row>
    <row r="15" ht="15.75" customHeight="1">
      <c r="B15" s="9" t="s">
        <v>30</v>
      </c>
      <c r="E15" s="10">
        <v>736719.0</v>
      </c>
      <c r="G15" s="9" t="s">
        <v>31</v>
      </c>
      <c r="J15" s="9">
        <v>649.0</v>
      </c>
    </row>
    <row r="16" ht="15.75" customHeight="1">
      <c r="B16" s="9" t="s">
        <v>33</v>
      </c>
      <c r="E16" s="9">
        <v>0.05</v>
      </c>
      <c r="G16" s="9" t="s">
        <v>36</v>
      </c>
      <c r="J16" s="10">
        <v>33061.0</v>
      </c>
    </row>
    <row r="17" ht="15.75" customHeight="1">
      <c r="B17" s="9" t="s">
        <v>35</v>
      </c>
      <c r="G17" s="9" t="s">
        <v>39</v>
      </c>
      <c r="J17" s="10">
        <v>17936.0</v>
      </c>
    </row>
    <row r="18" ht="15.75" customHeight="1">
      <c r="B18" s="9" t="s">
        <v>38</v>
      </c>
      <c r="E18" s="10">
        <v>4.653232278E7</v>
      </c>
      <c r="G18" s="9" t="s">
        <v>42</v>
      </c>
      <c r="J18" s="10">
        <v>211283.0</v>
      </c>
      <c r="L18" s="10">
        <v>260158.0</v>
      </c>
    </row>
    <row r="19" ht="15.75" customHeight="1">
      <c r="B19" s="9" t="s">
        <v>41</v>
      </c>
      <c r="E19" s="10">
        <v>3194344.96</v>
      </c>
      <c r="G19" s="9" t="s">
        <v>47</v>
      </c>
      <c r="J19" s="10">
        <v>48875.0</v>
      </c>
      <c r="L19" s="10">
        <v>304170.0</v>
      </c>
    </row>
    <row r="20" ht="15.75" customHeight="1">
      <c r="B20" s="9" t="s">
        <v>44</v>
      </c>
      <c r="G20" s="9" t="s">
        <v>50</v>
      </c>
      <c r="J20" s="10">
        <v>255295.0</v>
      </c>
    </row>
    <row r="21" ht="15.75" customHeight="1">
      <c r="B21" s="9" t="s">
        <v>46</v>
      </c>
      <c r="G21" s="9" t="s">
        <v>102</v>
      </c>
      <c r="J21" s="10">
        <v>10818.0</v>
      </c>
    </row>
    <row r="22" ht="15.75" customHeight="1">
      <c r="B22" s="9" t="s">
        <v>49</v>
      </c>
      <c r="E22" s="9">
        <v>100.0</v>
      </c>
      <c r="G22" s="9" t="s">
        <v>52</v>
      </c>
      <c r="J22" s="10">
        <v>234675.0</v>
      </c>
    </row>
    <row r="23" ht="15.75" customHeight="1">
      <c r="B23" s="9" t="s">
        <v>54</v>
      </c>
      <c r="E23" s="10">
        <v>1420432.6</v>
      </c>
      <c r="G23" s="9" t="s">
        <v>58</v>
      </c>
      <c r="J23" s="10">
        <v>170902.0</v>
      </c>
    </row>
    <row r="24" ht="15.75" customHeight="1">
      <c r="B24" s="9" t="s">
        <v>55</v>
      </c>
      <c r="G24" s="9" t="s">
        <v>61</v>
      </c>
      <c r="J24" s="10">
        <v>718708.0</v>
      </c>
    </row>
    <row r="25" ht="15.75" customHeight="1">
      <c r="B25" s="9" t="s">
        <v>57</v>
      </c>
      <c r="G25" s="9" t="s">
        <v>170</v>
      </c>
      <c r="J25" s="10">
        <v>12450.0</v>
      </c>
    </row>
    <row r="26" ht="15.75" customHeight="1">
      <c r="B26" s="9" t="s">
        <v>60</v>
      </c>
      <c r="G26" s="9" t="s">
        <v>65</v>
      </c>
      <c r="J26" s="10">
        <v>468376.0</v>
      </c>
    </row>
    <row r="27" ht="15.75" customHeight="1">
      <c r="B27" s="9" t="s">
        <v>62</v>
      </c>
      <c r="G27" s="9" t="s">
        <v>67</v>
      </c>
      <c r="J27" s="10">
        <v>81490.0</v>
      </c>
    </row>
    <row r="28" ht="15.75" customHeight="1">
      <c r="B28" s="9" t="s">
        <v>64</v>
      </c>
      <c r="G28" s="9" t="s">
        <v>69</v>
      </c>
      <c r="J28" s="10">
        <v>103348.0</v>
      </c>
    </row>
    <row r="29" ht="15.75" customHeight="1">
      <c r="B29" s="9" t="s">
        <v>66</v>
      </c>
      <c r="E29" s="10">
        <v>1061.02</v>
      </c>
      <c r="G29" s="9" t="s">
        <v>71</v>
      </c>
      <c r="J29" s="10">
        <v>63907.0</v>
      </c>
      <c r="L29" s="10">
        <v>68783.0</v>
      </c>
    </row>
    <row r="30" ht="15.75" customHeight="1">
      <c r="B30" s="9" t="s">
        <v>68</v>
      </c>
      <c r="E30" s="9">
        <v>59.64</v>
      </c>
      <c r="G30" s="9" t="s">
        <v>171</v>
      </c>
      <c r="J30" s="10">
        <v>4876.0</v>
      </c>
    </row>
    <row r="31" ht="15.75" customHeight="1">
      <c r="B31" s="9" t="s">
        <v>70</v>
      </c>
      <c r="E31" s="10">
        <v>2817.5</v>
      </c>
      <c r="G31" s="9" t="s">
        <v>172</v>
      </c>
      <c r="J31" s="10">
        <v>57500.0</v>
      </c>
    </row>
    <row r="32" ht="15.75" customHeight="1">
      <c r="B32" s="9" t="s">
        <v>72</v>
      </c>
      <c r="E32" s="10">
        <v>2619.16</v>
      </c>
      <c r="G32" s="9" t="s">
        <v>75</v>
      </c>
      <c r="J32" s="10">
        <v>66341.0</v>
      </c>
    </row>
    <row r="33" ht="15.75" customHeight="1">
      <c r="B33" s="9" t="s">
        <v>74</v>
      </c>
      <c r="E33" s="9">
        <v>497.97</v>
      </c>
      <c r="G33" s="9" t="s">
        <v>77</v>
      </c>
      <c r="J33" s="10">
        <v>6214858.0</v>
      </c>
    </row>
    <row r="34" ht="15.75" customHeight="1">
      <c r="B34" s="9" t="s">
        <v>76</v>
      </c>
      <c r="E34" s="10">
        <v>1188.0</v>
      </c>
      <c r="G34" s="9" t="s">
        <v>79</v>
      </c>
      <c r="J34" s="10">
        <v>197105.0</v>
      </c>
    </row>
    <row r="35" ht="15.75" customHeight="1">
      <c r="B35" s="9" t="s">
        <v>78</v>
      </c>
      <c r="G35" s="11" t="s">
        <v>11</v>
      </c>
      <c r="H35" s="11"/>
      <c r="I35" s="11"/>
      <c r="J35" s="12">
        <v>135000.0</v>
      </c>
      <c r="K35" s="11"/>
    </row>
    <row r="36" ht="15.75" customHeight="1">
      <c r="B36" s="9" t="s">
        <v>80</v>
      </c>
      <c r="E36" s="10">
        <v>495315.0</v>
      </c>
      <c r="G36" s="9" t="s">
        <v>59</v>
      </c>
      <c r="J36" s="10">
        <v>74459.0</v>
      </c>
    </row>
    <row r="37" ht="15.75" customHeight="1">
      <c r="B37" s="9" t="s">
        <v>16</v>
      </c>
      <c r="E37" s="10">
        <v>56000.0</v>
      </c>
      <c r="G37" s="9" t="s">
        <v>82</v>
      </c>
      <c r="J37" s="10">
        <v>694662.0</v>
      </c>
      <c r="L37" s="10">
        <v>694662.0</v>
      </c>
    </row>
    <row r="38" ht="15.75" customHeight="1">
      <c r="B38" s="9" t="s">
        <v>20</v>
      </c>
      <c r="E38" s="10">
        <v>73488.0</v>
      </c>
      <c r="G38" s="9" t="s">
        <v>83</v>
      </c>
      <c r="J38" s="10">
        <v>3597060.0</v>
      </c>
    </row>
    <row r="39" ht="15.75" customHeight="1">
      <c r="B39" s="9" t="s">
        <v>86</v>
      </c>
      <c r="E39" s="10">
        <v>21940.0</v>
      </c>
      <c r="G39" s="9" t="s">
        <v>173</v>
      </c>
      <c r="J39" s="10">
        <v>314200.0</v>
      </c>
    </row>
    <row r="40" ht="15.75" customHeight="1">
      <c r="B40" s="9" t="s">
        <v>174</v>
      </c>
      <c r="E40" s="10">
        <v>2283000.0</v>
      </c>
      <c r="G40" s="9" t="s">
        <v>85</v>
      </c>
      <c r="J40" s="10">
        <v>98452.0</v>
      </c>
    </row>
    <row r="41" ht="15.75" customHeight="1">
      <c r="B41" s="9" t="s">
        <v>90</v>
      </c>
      <c r="E41" s="10">
        <v>45770.0</v>
      </c>
      <c r="G41" s="9" t="s">
        <v>87</v>
      </c>
      <c r="J41" s="10">
        <v>1266148.0</v>
      </c>
    </row>
    <row r="42" ht="15.75" customHeight="1">
      <c r="B42" s="9" t="s">
        <v>92</v>
      </c>
      <c r="E42" s="10">
        <v>45540.0</v>
      </c>
      <c r="G42" s="9" t="s">
        <v>91</v>
      </c>
      <c r="J42" s="10">
        <v>30500.0</v>
      </c>
    </row>
    <row r="43" ht="15.75" customHeight="1">
      <c r="B43" s="9" t="s">
        <v>94</v>
      </c>
      <c r="E43" s="10">
        <v>232185.0</v>
      </c>
      <c r="G43" s="9" t="s">
        <v>95</v>
      </c>
      <c r="J43" s="10">
        <v>42141.0</v>
      </c>
    </row>
    <row r="44" ht="15.75" customHeight="1">
      <c r="B44" s="9" t="s">
        <v>96</v>
      </c>
      <c r="E44" s="10">
        <v>89100.0</v>
      </c>
      <c r="G44" s="9" t="s">
        <v>97</v>
      </c>
      <c r="J44" s="10">
        <v>44402.0</v>
      </c>
    </row>
    <row r="45" ht="15.75" customHeight="1">
      <c r="B45" s="9" t="s">
        <v>98</v>
      </c>
      <c r="E45" s="10">
        <v>239300.0</v>
      </c>
      <c r="G45" s="9" t="s">
        <v>175</v>
      </c>
      <c r="J45" s="10">
        <v>91377.0</v>
      </c>
    </row>
    <row r="46" ht="15.75" customHeight="1">
      <c r="B46" s="9" t="s">
        <v>100</v>
      </c>
      <c r="E46" s="10">
        <v>90900.0</v>
      </c>
      <c r="G46" s="9" t="s">
        <v>99</v>
      </c>
      <c r="J46" s="10">
        <v>99508.0</v>
      </c>
    </row>
    <row r="47" ht="15.75" customHeight="1">
      <c r="B47" s="9" t="s">
        <v>104</v>
      </c>
      <c r="E47" s="10">
        <v>4643700.0</v>
      </c>
      <c r="G47" s="9" t="s">
        <v>101</v>
      </c>
      <c r="J47" s="10">
        <v>77431.0</v>
      </c>
    </row>
    <row r="48" ht="15.75" customHeight="1">
      <c r="B48" s="9" t="s">
        <v>107</v>
      </c>
      <c r="E48" s="10">
        <v>961575.0</v>
      </c>
      <c r="G48" s="9" t="s">
        <v>103</v>
      </c>
      <c r="J48" s="10">
        <v>32600.0</v>
      </c>
    </row>
    <row r="49" ht="15.75" customHeight="1">
      <c r="B49" s="9" t="s">
        <v>109</v>
      </c>
      <c r="E49" s="10">
        <v>2915.0</v>
      </c>
      <c r="G49" s="9" t="s">
        <v>106</v>
      </c>
      <c r="J49" s="10">
        <v>8661367.0</v>
      </c>
    </row>
    <row r="50" ht="15.75" customHeight="1">
      <c r="B50" s="9" t="s">
        <v>111</v>
      </c>
      <c r="E50" s="10">
        <v>423120.0</v>
      </c>
      <c r="G50" s="9" t="s">
        <v>108</v>
      </c>
      <c r="J50" s="10">
        <v>5.8085406E7</v>
      </c>
    </row>
    <row r="51" ht="15.75" customHeight="1">
      <c r="B51" s="9" t="s">
        <v>114</v>
      </c>
      <c r="E51" s="10">
        <v>1547900.0</v>
      </c>
      <c r="G51" s="9" t="s">
        <v>110</v>
      </c>
      <c r="J51" s="10">
        <v>1.7257039E7</v>
      </c>
      <c r="L51" s="10">
        <f>J51+J50+J57+J58+J59</f>
        <v>76200895</v>
      </c>
      <c r="M51" s="9">
        <v>7.6200895E7</v>
      </c>
    </row>
    <row r="52" ht="15.75" customHeight="1">
      <c r="B52" s="9" t="s">
        <v>116</v>
      </c>
      <c r="E52" s="10">
        <v>225600.0</v>
      </c>
      <c r="G52" s="9" t="s">
        <v>112</v>
      </c>
      <c r="J52" s="10">
        <v>46041.0</v>
      </c>
    </row>
    <row r="53" ht="15.75" customHeight="1">
      <c r="B53" s="9" t="s">
        <v>118</v>
      </c>
      <c r="E53" s="10">
        <v>63440.0</v>
      </c>
      <c r="G53" s="9" t="s">
        <v>115</v>
      </c>
      <c r="J53" s="9">
        <v>929.0</v>
      </c>
    </row>
    <row r="54" ht="15.75" customHeight="1">
      <c r="B54" s="9" t="s">
        <v>77</v>
      </c>
      <c r="E54" s="10">
        <v>6214858.0</v>
      </c>
      <c r="G54" s="9" t="s">
        <v>117</v>
      </c>
      <c r="J54" s="10">
        <v>173110.0</v>
      </c>
    </row>
    <row r="55" ht="15.75" customHeight="1">
      <c r="B55" s="9" t="s">
        <v>11</v>
      </c>
      <c r="E55" s="10">
        <v>185000.0</v>
      </c>
      <c r="G55" s="9" t="s">
        <v>119</v>
      </c>
      <c r="J55" s="10">
        <v>183540.0</v>
      </c>
    </row>
    <row r="56" ht="15.75" customHeight="1">
      <c r="B56" s="9" t="s">
        <v>121</v>
      </c>
      <c r="E56" s="10">
        <v>414365.0</v>
      </c>
      <c r="G56" s="9" t="s">
        <v>120</v>
      </c>
      <c r="J56" s="10">
        <v>4095562.0</v>
      </c>
    </row>
    <row r="57" ht="15.75" customHeight="1">
      <c r="B57" s="9" t="s">
        <v>125</v>
      </c>
      <c r="E57" s="10">
        <v>3734490.0</v>
      </c>
      <c r="G57" s="9" t="s">
        <v>122</v>
      </c>
      <c r="J57" s="10">
        <v>238850.0</v>
      </c>
    </row>
    <row r="58" ht="15.75" customHeight="1">
      <c r="B58" s="9" t="s">
        <v>127</v>
      </c>
      <c r="E58" s="10">
        <v>15615.0</v>
      </c>
      <c r="G58" s="9" t="s">
        <v>124</v>
      </c>
      <c r="J58" s="10">
        <v>303600.0</v>
      </c>
    </row>
    <row r="59" ht="15.75" customHeight="1">
      <c r="B59" s="9" t="s">
        <v>129</v>
      </c>
      <c r="E59" s="10">
        <v>28270.0</v>
      </c>
      <c r="G59" s="9" t="s">
        <v>126</v>
      </c>
      <c r="J59" s="10">
        <v>316000.0</v>
      </c>
    </row>
    <row r="60" ht="15.75" customHeight="1">
      <c r="B60" s="9" t="s">
        <v>131</v>
      </c>
      <c r="E60" s="10">
        <v>158525.0</v>
      </c>
      <c r="G60" s="9" t="s">
        <v>176</v>
      </c>
      <c r="J60" s="10">
        <v>19570.0</v>
      </c>
    </row>
    <row r="61" ht="15.75" customHeight="1">
      <c r="B61" s="9" t="s">
        <v>133</v>
      </c>
      <c r="E61" s="10">
        <v>375300.0</v>
      </c>
      <c r="G61" s="9" t="s">
        <v>130</v>
      </c>
      <c r="J61" s="10">
        <v>146542.0</v>
      </c>
      <c r="L61" s="10">
        <v>2325023.0</v>
      </c>
    </row>
    <row r="62" ht="15.75" customHeight="1">
      <c r="B62" s="9" t="s">
        <v>135</v>
      </c>
      <c r="E62" s="10">
        <v>193510.0</v>
      </c>
      <c r="G62" s="9" t="s">
        <v>132</v>
      </c>
      <c r="J62" s="10">
        <v>148601.0</v>
      </c>
    </row>
    <row r="63" ht="15.75" customHeight="1">
      <c r="B63" s="9" t="s">
        <v>137</v>
      </c>
      <c r="E63" s="10">
        <v>116095.0</v>
      </c>
      <c r="G63" s="9" t="s">
        <v>177</v>
      </c>
      <c r="J63" s="10">
        <v>29426.0</v>
      </c>
    </row>
    <row r="64" ht="15.75" customHeight="1">
      <c r="B64" s="9" t="s">
        <v>139</v>
      </c>
      <c r="E64" s="10">
        <v>23800.0</v>
      </c>
      <c r="G64" s="9" t="s">
        <v>178</v>
      </c>
      <c r="J64" s="10">
        <v>2178481.0</v>
      </c>
    </row>
    <row r="65" ht="15.75" customHeight="1">
      <c r="B65" s="9" t="s">
        <v>141</v>
      </c>
      <c r="E65" s="10">
        <v>77385.0</v>
      </c>
      <c r="G65" s="9" t="s">
        <v>134</v>
      </c>
      <c r="J65" s="10">
        <v>2300.0</v>
      </c>
    </row>
    <row r="66" ht="15.75" customHeight="1">
      <c r="B66" s="9" t="s">
        <v>103</v>
      </c>
      <c r="E66" s="10">
        <v>9000.0</v>
      </c>
      <c r="G66" s="9" t="s">
        <v>136</v>
      </c>
      <c r="J66" s="10">
        <v>294760.0</v>
      </c>
    </row>
    <row r="67" ht="15.75" customHeight="1">
      <c r="B67" s="9" t="s">
        <v>106</v>
      </c>
      <c r="E67" s="10">
        <v>4095562.0</v>
      </c>
      <c r="G67" s="9" t="s">
        <v>14</v>
      </c>
      <c r="J67" s="10">
        <v>135276.0</v>
      </c>
    </row>
    <row r="68" ht="15.75" customHeight="1">
      <c r="B68" s="9" t="s">
        <v>108</v>
      </c>
      <c r="E68" s="10">
        <v>5.8085406E7</v>
      </c>
      <c r="G68" s="9" t="s">
        <v>142</v>
      </c>
      <c r="J68" s="10">
        <v>54880.0</v>
      </c>
    </row>
    <row r="69" ht="15.75" customHeight="1">
      <c r="B69" s="9" t="s">
        <v>110</v>
      </c>
      <c r="E69" s="10">
        <v>1.7257039E7</v>
      </c>
      <c r="G69" s="9" t="s">
        <v>144</v>
      </c>
      <c r="J69" s="10">
        <v>7126.0</v>
      </c>
    </row>
    <row r="70" ht="15.75" customHeight="1">
      <c r="B70" s="9" t="s">
        <v>145</v>
      </c>
      <c r="E70" s="10">
        <v>35700.0</v>
      </c>
      <c r="G70" s="9" t="s">
        <v>149</v>
      </c>
      <c r="J70" s="10">
        <v>102660.0</v>
      </c>
    </row>
    <row r="71" ht="15.75" customHeight="1">
      <c r="B71" s="9" t="s">
        <v>150</v>
      </c>
      <c r="E71" s="10">
        <v>121220.0</v>
      </c>
      <c r="G71" s="9" t="s">
        <v>151</v>
      </c>
      <c r="J71" s="10">
        <v>4546675.0</v>
      </c>
    </row>
    <row r="72" ht="15.75" customHeight="1">
      <c r="B72" s="9" t="s">
        <v>119</v>
      </c>
      <c r="E72" s="10">
        <v>183540.0</v>
      </c>
      <c r="G72" s="9" t="s">
        <v>152</v>
      </c>
      <c r="J72" s="10">
        <v>1205940.0</v>
      </c>
    </row>
    <row r="73" ht="15.75" customHeight="1">
      <c r="B73" s="9" t="s">
        <v>120</v>
      </c>
      <c r="E73" s="10">
        <v>8661367.0</v>
      </c>
      <c r="G73" s="9" t="s">
        <v>153</v>
      </c>
      <c r="J73" s="10">
        <v>141626.0</v>
      </c>
    </row>
    <row r="74" ht="15.75" customHeight="1">
      <c r="B74" s="9" t="s">
        <v>154</v>
      </c>
      <c r="E74" s="10">
        <v>22500.0</v>
      </c>
      <c r="G74" s="9" t="s">
        <v>155</v>
      </c>
      <c r="J74" s="10">
        <v>2688920.0</v>
      </c>
    </row>
    <row r="75" ht="15.75" customHeight="1">
      <c r="B75" s="9" t="s">
        <v>128</v>
      </c>
      <c r="E75" s="10">
        <v>2000.0</v>
      </c>
      <c r="G75" s="9" t="s">
        <v>179</v>
      </c>
      <c r="J75" s="10">
        <v>49627.0</v>
      </c>
    </row>
    <row r="76" ht="15.75" customHeight="1">
      <c r="B76" s="9" t="s">
        <v>156</v>
      </c>
      <c r="E76" s="10">
        <v>329200.0</v>
      </c>
      <c r="G76" s="9" t="s">
        <v>180</v>
      </c>
      <c r="J76" s="10">
        <v>1543394.0</v>
      </c>
    </row>
    <row r="77" ht="15.75" customHeight="1">
      <c r="B77" s="9" t="s">
        <v>158</v>
      </c>
      <c r="E77" s="10">
        <v>1300.0</v>
      </c>
      <c r="G77" s="9" t="s">
        <v>7</v>
      </c>
      <c r="J77" s="10">
        <v>118827.0</v>
      </c>
    </row>
    <row r="78" ht="15.75" customHeight="1">
      <c r="B78" s="9" t="s">
        <v>14</v>
      </c>
      <c r="E78" s="10">
        <v>371316.0</v>
      </c>
      <c r="G78" s="9" t="s">
        <v>9</v>
      </c>
      <c r="J78" s="10">
        <v>5505.0</v>
      </c>
    </row>
    <row r="79" ht="15.75" customHeight="1">
      <c r="B79" s="9" t="s">
        <v>159</v>
      </c>
      <c r="E79" s="10">
        <v>347960.0</v>
      </c>
      <c r="G79" s="9" t="s">
        <v>12</v>
      </c>
      <c r="J79" s="10">
        <v>16269.65</v>
      </c>
    </row>
    <row r="80" ht="15.75" customHeight="1">
      <c r="B80" s="9" t="s">
        <v>161</v>
      </c>
      <c r="E80" s="10">
        <v>77395.0</v>
      </c>
      <c r="G80" s="9" t="s">
        <v>15</v>
      </c>
    </row>
    <row r="81" ht="15.75" customHeight="1">
      <c r="B81" s="9" t="s">
        <v>143</v>
      </c>
      <c r="E81" s="10">
        <v>77410.0</v>
      </c>
      <c r="G81" s="9" t="s">
        <v>17</v>
      </c>
    </row>
    <row r="82" ht="15.75" customHeight="1">
      <c r="B82" s="9" t="s">
        <v>162</v>
      </c>
      <c r="E82" s="10">
        <v>38700.0</v>
      </c>
      <c r="G82" s="9" t="s">
        <v>19</v>
      </c>
    </row>
    <row r="83" ht="15.75" customHeight="1">
      <c r="B83" s="9" t="s">
        <v>147</v>
      </c>
      <c r="E83" s="10">
        <v>16230.0</v>
      </c>
      <c r="G83" s="9" t="s">
        <v>21</v>
      </c>
      <c r="J83" s="10">
        <v>821912.0</v>
      </c>
    </row>
    <row r="84" ht="15.75" customHeight="1">
      <c r="B84" s="9" t="s">
        <v>163</v>
      </c>
      <c r="E84" s="10">
        <v>77390.0</v>
      </c>
      <c r="G84" s="9" t="s">
        <v>25</v>
      </c>
      <c r="J84" s="10">
        <v>1982.3</v>
      </c>
    </row>
    <row r="85" ht="15.75" customHeight="1">
      <c r="B85" s="9" t="s">
        <v>164</v>
      </c>
      <c r="E85" s="10">
        <v>5905020.0</v>
      </c>
      <c r="G85" s="9" t="s">
        <v>30</v>
      </c>
      <c r="J85" s="10">
        <v>736719.0</v>
      </c>
    </row>
    <row r="86" ht="15.75" customHeight="1">
      <c r="B86" s="9" t="s">
        <v>165</v>
      </c>
      <c r="E86" s="10">
        <v>1160915.0</v>
      </c>
      <c r="G86" s="9" t="s">
        <v>33</v>
      </c>
      <c r="J86" s="9">
        <v>6.05</v>
      </c>
    </row>
    <row r="87" ht="15.75" customHeight="1">
      <c r="B87" s="9" t="s">
        <v>179</v>
      </c>
      <c r="E87" s="10">
        <v>49627.0</v>
      </c>
      <c r="G87" s="9" t="s">
        <v>35</v>
      </c>
    </row>
    <row r="88" ht="15.75" customHeight="1">
      <c r="G88" s="9" t="s">
        <v>38</v>
      </c>
      <c r="J88" s="10">
        <v>4.578660278E7</v>
      </c>
    </row>
    <row r="89" ht="15.75" customHeight="1">
      <c r="G89" s="9" t="s">
        <v>41</v>
      </c>
      <c r="J89" s="10">
        <v>5177675.96</v>
      </c>
    </row>
    <row r="90" ht="15.75" customHeight="1">
      <c r="G90" s="9" t="s">
        <v>44</v>
      </c>
    </row>
    <row r="91" ht="15.75" customHeight="1">
      <c r="G91" s="9" t="s">
        <v>46</v>
      </c>
    </row>
    <row r="92" ht="15.75" customHeight="1">
      <c r="G92" s="9" t="s">
        <v>49</v>
      </c>
      <c r="J92" s="9">
        <v>100.0</v>
      </c>
    </row>
    <row r="93" ht="15.75" customHeight="1">
      <c r="G93" s="9" t="s">
        <v>54</v>
      </c>
      <c r="J93" s="10">
        <v>334451.6</v>
      </c>
    </row>
    <row r="94" ht="15.75" customHeight="1">
      <c r="G94" s="9" t="s">
        <v>55</v>
      </c>
    </row>
    <row r="95" ht="15.75" customHeight="1">
      <c r="G95" s="9" t="s">
        <v>57</v>
      </c>
    </row>
    <row r="96" ht="15.75" customHeight="1">
      <c r="G96" s="9" t="s">
        <v>60</v>
      </c>
    </row>
    <row r="97" ht="15.75" customHeight="1">
      <c r="G97" s="9" t="s">
        <v>62</v>
      </c>
    </row>
    <row r="98" ht="15.75" customHeight="1">
      <c r="G98" s="9" t="s">
        <v>64</v>
      </c>
    </row>
    <row r="99" ht="15.75" customHeight="1">
      <c r="G99" s="9" t="s">
        <v>66</v>
      </c>
      <c r="J99" s="10">
        <v>1061.02</v>
      </c>
    </row>
    <row r="100" ht="15.75" customHeight="1">
      <c r="G100" s="9" t="s">
        <v>68</v>
      </c>
      <c r="J100" s="9">
        <v>59.64</v>
      </c>
    </row>
    <row r="101" ht="15.75" customHeight="1">
      <c r="G101" s="9" t="s">
        <v>70</v>
      </c>
      <c r="J101" s="10">
        <v>2817.5</v>
      </c>
    </row>
    <row r="102" ht="15.75" customHeight="1">
      <c r="G102" s="9" t="s">
        <v>72</v>
      </c>
      <c r="J102" s="10">
        <v>2619.16</v>
      </c>
    </row>
    <row r="103" ht="15.75" customHeight="1">
      <c r="G103" s="9" t="s">
        <v>74</v>
      </c>
      <c r="J103" s="9">
        <v>497.97</v>
      </c>
    </row>
    <row r="104" ht="15.75" customHeight="1">
      <c r="G104" s="9" t="s">
        <v>76</v>
      </c>
      <c r="J104" s="10">
        <v>1188.0</v>
      </c>
    </row>
    <row r="105" ht="15.75" customHeight="1">
      <c r="G105" s="9" t="s">
        <v>78</v>
      </c>
    </row>
    <row r="106" ht="15.75" customHeight="1"/>
    <row r="107" ht="15.75" customHeight="1">
      <c r="E107" s="10">
        <v>1.7286045663E8</v>
      </c>
      <c r="J107" s="10">
        <v>1.7286045663E8</v>
      </c>
      <c r="K107" s="10">
        <f>J107-(J57+J57+J58+J74+J33+J50+J51+J49+J55+J56+J77+J78+J79+J83+J84+J85+J86+J88+J89+J92+J93+J99+J100+J101+J102+J103+J104)</f>
        <v>21884170</v>
      </c>
      <c r="L107" s="10">
        <f>K107-J88</f>
        <v>-23902432.78</v>
      </c>
    </row>
    <row r="108" ht="15.75" customHeight="1">
      <c r="K108" s="9" t="s">
        <v>181</v>
      </c>
    </row>
    <row r="109" ht="15.75" customHeight="1"/>
    <row r="110" ht="15.75" customHeight="1">
      <c r="I110" s="9" t="s">
        <v>182</v>
      </c>
    </row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42.13"/>
    <col customWidth="1" min="3" max="3" width="12.63"/>
    <col customWidth="1" min="4" max="4" width="23.38"/>
    <col customWidth="1" min="5" max="5" width="12.63"/>
    <col customWidth="1" min="6" max="6" width="20.0"/>
  </cols>
  <sheetData>
    <row r="1" ht="15.75" customHeight="1">
      <c r="A1" s="13"/>
      <c r="B1" s="14" t="s">
        <v>183</v>
      </c>
      <c r="C1" s="13"/>
      <c r="D1" s="15" t="s">
        <v>184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5.75" customHeight="1">
      <c r="A2" s="13"/>
      <c r="B2" s="16" t="s">
        <v>24</v>
      </c>
      <c r="C2" s="13"/>
      <c r="D2" s="17">
        <v>39750.0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5.75" customHeight="1">
      <c r="A3" s="13"/>
      <c r="B3" s="18" t="s">
        <v>58</v>
      </c>
      <c r="C3" s="19"/>
      <c r="D3" s="20">
        <v>170902.0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5.75" customHeight="1">
      <c r="A4" s="13"/>
      <c r="B4" s="16" t="s">
        <v>50</v>
      </c>
      <c r="C4" s="13"/>
      <c r="D4" s="17">
        <v>304170.0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5.75" customHeight="1">
      <c r="A5" s="13"/>
      <c r="B5" s="16" t="s">
        <v>61</v>
      </c>
      <c r="C5" s="13"/>
      <c r="D5" s="17">
        <v>718708.0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5.75" customHeight="1">
      <c r="A6" s="13"/>
      <c r="B6" s="21" t="s">
        <v>71</v>
      </c>
      <c r="C6" s="13"/>
      <c r="D6" s="17">
        <v>68783.0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5.75" customHeight="1">
      <c r="A7" s="13"/>
      <c r="B7" s="22" t="s">
        <v>59</v>
      </c>
      <c r="C7" s="13"/>
      <c r="D7" s="23">
        <v>74459.0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5.75" customHeight="1">
      <c r="A8" s="13"/>
      <c r="B8" s="16" t="s">
        <v>95</v>
      </c>
      <c r="C8" s="13"/>
      <c r="D8" s="17">
        <v>42144.0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5.75" customHeight="1">
      <c r="A9" s="13"/>
      <c r="B9" s="21" t="s">
        <v>176</v>
      </c>
      <c r="C9" s="13"/>
      <c r="D9" s="20">
        <v>19570.0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5.75" customHeight="1">
      <c r="A10" s="13"/>
      <c r="B10" s="16" t="s">
        <v>130</v>
      </c>
      <c r="C10" s="13"/>
      <c r="D10" s="20">
        <v>2325023.0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5.75" customHeight="1">
      <c r="A11" s="13"/>
      <c r="B11" s="24" t="s">
        <v>132</v>
      </c>
      <c r="C11" s="13"/>
      <c r="D11" s="20">
        <v>148601.0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5.75" customHeight="1">
      <c r="A12" s="13"/>
      <c r="B12" s="16" t="s">
        <v>177</v>
      </c>
      <c r="C12" s="13"/>
      <c r="D12" s="20">
        <v>29426.0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5.75" customHeight="1">
      <c r="A13" s="13"/>
      <c r="B13" s="16" t="s">
        <v>144</v>
      </c>
      <c r="C13" s="13"/>
      <c r="D13" s="20">
        <v>7126.0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5.75" customHeight="1">
      <c r="A14" s="13"/>
      <c r="B14" s="16" t="s">
        <v>149</v>
      </c>
      <c r="C14" s="13"/>
      <c r="D14" s="20">
        <v>102660.0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5.75" customHeight="1">
      <c r="A15" s="13"/>
      <c r="B15" s="16" t="s">
        <v>153</v>
      </c>
      <c r="C15" s="13"/>
      <c r="D15" s="20">
        <v>141626.0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5.75" customHeight="1">
      <c r="A16" s="13"/>
      <c r="B16" s="19" t="s">
        <v>91</v>
      </c>
      <c r="C16" s="19"/>
      <c r="D16" s="20">
        <v>32600.0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75" customHeight="1">
      <c r="A17" s="13"/>
      <c r="B17" s="22" t="s">
        <v>75</v>
      </c>
      <c r="C17" s="13"/>
      <c r="D17" s="20">
        <v>66341.0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5.75" customHeight="1">
      <c r="A18" s="13"/>
      <c r="B18" s="22" t="s">
        <v>180</v>
      </c>
      <c r="C18" s="13"/>
      <c r="D18" s="20">
        <v>1543394.0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5.75" customHeight="1">
      <c r="A19" s="13"/>
      <c r="B19" s="13" t="s">
        <v>185</v>
      </c>
      <c r="C19" s="13"/>
      <c r="D19" s="17">
        <f>SUM(D2, D3, D4, D5, D6, D7, D8, D9, D10, D11, D12, D13, D14, D15, D16, D17, D18)</f>
        <v>5835283</v>
      </c>
      <c r="E19" s="23">
        <f>D19-(D18+D16+D17+D7)</f>
        <v>4118489</v>
      </c>
      <c r="F19" s="25">
        <f>D19-(D18+D17+D7)</f>
        <v>4151089</v>
      </c>
      <c r="G19" s="25">
        <f>F19+H48</f>
        <v>9865108</v>
      </c>
      <c r="H19" s="13">
        <v>9865108.0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5.75" customHeight="1">
      <c r="A20" s="13"/>
      <c r="B20" s="14" t="s">
        <v>186</v>
      </c>
      <c r="C20" s="13"/>
      <c r="D20" s="13"/>
      <c r="E20" s="25">
        <f>E19+H48</f>
        <v>9832508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5.75" customHeight="1">
      <c r="A21" s="13"/>
      <c r="B21" s="26" t="s">
        <v>10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5.75" customHeight="1">
      <c r="A22" s="13"/>
      <c r="B22" s="26" t="s">
        <v>168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3"/>
      <c r="B23" s="26" t="s">
        <v>187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75" customHeight="1">
      <c r="A24" s="13"/>
      <c r="B24" s="26" t="s">
        <v>45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5.75" customHeight="1">
      <c r="A25" s="13"/>
      <c r="B25" s="26" t="s">
        <v>52</v>
      </c>
      <c r="C25" s="13"/>
      <c r="D25" s="20">
        <v>234675.0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5.75" customHeight="1">
      <c r="A26" s="13"/>
      <c r="B26" s="26" t="s">
        <v>105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5.75" customHeight="1">
      <c r="A27" s="13"/>
      <c r="B27" s="26" t="s">
        <v>188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5.75" customHeight="1">
      <c r="A28" s="13"/>
      <c r="B28" s="27" t="s">
        <v>73</v>
      </c>
      <c r="C28" s="13"/>
      <c r="D28" s="20">
        <v>57500.0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5.75" customHeight="1">
      <c r="A29" s="13"/>
      <c r="B29" s="28" t="s">
        <v>189</v>
      </c>
      <c r="C29" s="13"/>
      <c r="D29" s="20">
        <v>77431.0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5.75" customHeight="1">
      <c r="A30" s="13"/>
      <c r="B30" s="26" t="s">
        <v>82</v>
      </c>
      <c r="C30" s="13"/>
      <c r="D30" s="20">
        <v>694662.0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5.75" customHeight="1">
      <c r="A31" s="13"/>
      <c r="B31" s="26" t="s">
        <v>83</v>
      </c>
      <c r="C31" s="13"/>
      <c r="D31" s="20">
        <v>3597060.0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5.75" customHeight="1">
      <c r="A32" s="13"/>
      <c r="B32" s="26" t="s">
        <v>173</v>
      </c>
      <c r="C32" s="13"/>
      <c r="D32" s="20">
        <v>314200.0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5.75" customHeight="1">
      <c r="A33" s="13"/>
      <c r="B33" s="26" t="s">
        <v>190</v>
      </c>
      <c r="C33" s="13"/>
      <c r="D33" s="29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5.75" customHeight="1">
      <c r="A34" s="13"/>
      <c r="B34" s="26" t="s">
        <v>127</v>
      </c>
      <c r="C34" s="13"/>
      <c r="D34" s="30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5.75" customHeight="1">
      <c r="A35" s="13"/>
      <c r="B35" s="26" t="s">
        <v>191</v>
      </c>
      <c r="C35" s="13"/>
      <c r="D35" s="30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5.75" customHeight="1">
      <c r="A36" s="13"/>
      <c r="B36" s="26" t="s">
        <v>85</v>
      </c>
      <c r="C36" s="13"/>
      <c r="D36" s="20">
        <v>98452.0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13"/>
      <c r="B37" s="31" t="s">
        <v>192</v>
      </c>
      <c r="C37" s="13"/>
      <c r="D37" s="20">
        <v>99508.0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5.75" customHeight="1">
      <c r="A38" s="13"/>
      <c r="B38" s="28" t="s">
        <v>69</v>
      </c>
      <c r="C38" s="13"/>
      <c r="D38" s="23">
        <v>103348.0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75" customHeight="1">
      <c r="A39" s="13"/>
      <c r="B39" s="26" t="s">
        <v>97</v>
      </c>
      <c r="C39" s="13"/>
      <c r="D39" s="20">
        <v>44402.0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5.75" customHeight="1">
      <c r="A40" s="13"/>
      <c r="B40" s="27" t="s">
        <v>112</v>
      </c>
      <c r="C40" s="13"/>
      <c r="D40" s="20">
        <v>46041.0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5.75" customHeight="1">
      <c r="A41" s="13"/>
      <c r="B41" s="26" t="s">
        <v>115</v>
      </c>
      <c r="C41" s="13"/>
      <c r="D41" s="20">
        <v>929.0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5.75" customHeight="1">
      <c r="A42" s="13"/>
      <c r="B42" s="26" t="s">
        <v>117</v>
      </c>
      <c r="C42" s="13"/>
      <c r="D42" s="20">
        <v>173110.0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5.75" customHeight="1">
      <c r="A43" s="13"/>
      <c r="B43" s="26" t="s">
        <v>136</v>
      </c>
      <c r="C43" s="13"/>
      <c r="D43" s="20">
        <v>294760.0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5.75" customHeight="1">
      <c r="A44" s="13"/>
      <c r="B44" s="26" t="s">
        <v>142</v>
      </c>
      <c r="C44" s="13"/>
      <c r="D44" s="20">
        <v>54880.0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5.75" customHeight="1">
      <c r="A45" s="13"/>
      <c r="B45" s="26" t="s">
        <v>143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5.75" customHeight="1">
      <c r="A46" s="13"/>
      <c r="B46" s="26" t="s">
        <v>193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5.75" customHeight="1">
      <c r="A47" s="13"/>
      <c r="B47" s="26" t="s">
        <v>149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5.75" customHeight="1">
      <c r="A48" s="13"/>
      <c r="B48" s="26" t="s">
        <v>194</v>
      </c>
      <c r="C48" s="13"/>
      <c r="D48" s="23">
        <f>SUM(D25:D44)</f>
        <v>5890958</v>
      </c>
      <c r="E48" s="17">
        <v>5890958.0</v>
      </c>
      <c r="F48" s="23">
        <f>E48+E19</f>
        <v>10009447</v>
      </c>
      <c r="G48" s="17">
        <v>1.1726241E7</v>
      </c>
      <c r="H48" s="25">
        <f>D48-(D37+D29)</f>
        <v>5714019</v>
      </c>
      <c r="I48" s="13">
        <v>5714019.0</v>
      </c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5.75" customHeight="1">
      <c r="A49" s="13"/>
      <c r="B49" s="14" t="s">
        <v>195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5.75" customHeight="1">
      <c r="A50" s="13"/>
      <c r="B50" s="32" t="s">
        <v>8</v>
      </c>
      <c r="C50" s="13"/>
      <c r="D50" s="20">
        <v>204834.0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5.75" customHeight="1">
      <c r="A51" s="13"/>
      <c r="B51" s="32" t="s">
        <v>196</v>
      </c>
      <c r="C51" s="13"/>
      <c r="D51" s="17">
        <v>126337.0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5.75" customHeight="1">
      <c r="A52" s="13"/>
      <c r="B52" s="32" t="s">
        <v>197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5.75" customHeight="1">
      <c r="A53" s="13"/>
      <c r="B53" s="32" t="s">
        <v>198</v>
      </c>
      <c r="C53" s="13"/>
      <c r="D53" s="17">
        <v>39750.0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5.75" customHeight="1">
      <c r="A54" s="13"/>
      <c r="B54" s="32" t="s">
        <v>199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13"/>
      <c r="B55" s="32" t="s">
        <v>200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13"/>
      <c r="B56" s="32" t="s">
        <v>201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13"/>
      <c r="B57" s="32" t="s">
        <v>36</v>
      </c>
      <c r="C57" s="13"/>
      <c r="D57" s="20">
        <v>33061.0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3"/>
      <c r="B58" s="32" t="s">
        <v>47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13"/>
      <c r="B59" s="32" t="s">
        <v>65</v>
      </c>
      <c r="C59" s="13"/>
      <c r="D59" s="20">
        <v>468376.0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13"/>
      <c r="B60" s="33" t="s">
        <v>67</v>
      </c>
      <c r="C60" s="13"/>
      <c r="D60" s="20">
        <v>81490.0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3"/>
      <c r="B61" s="32" t="s">
        <v>87</v>
      </c>
      <c r="C61" s="13"/>
      <c r="D61" s="20">
        <v>1266148.0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3"/>
      <c r="B62" s="32" t="s">
        <v>89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3"/>
      <c r="B63" s="32" t="s">
        <v>138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3"/>
      <c r="B64" s="32" t="s">
        <v>202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3"/>
      <c r="B65" s="32" t="s">
        <v>157</v>
      </c>
      <c r="C65" s="13"/>
      <c r="D65" s="20">
        <v>42141.0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3"/>
      <c r="B66" s="32" t="s">
        <v>203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3"/>
      <c r="B67" s="32" t="s">
        <v>204</v>
      </c>
      <c r="C67" s="13"/>
      <c r="D67" s="20">
        <v>2300.0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3"/>
      <c r="B68" s="32" t="s">
        <v>205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3"/>
      <c r="B69" s="13"/>
      <c r="C69" s="13"/>
      <c r="D69" s="23">
        <f>SUM(D50:D67)</f>
        <v>2264437</v>
      </c>
      <c r="E69" s="17">
        <v>2264437.0</v>
      </c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3"/>
      <c r="B70" s="19"/>
      <c r="C70" s="19"/>
      <c r="D70" s="34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3"/>
      <c r="B71" s="19"/>
      <c r="C71" s="19"/>
      <c r="D71" s="34"/>
      <c r="E71" s="23">
        <f>E19+E48+E69</f>
        <v>12273884</v>
      </c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3"/>
      <c r="B72" s="19"/>
      <c r="C72" s="19"/>
      <c r="D72" s="34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3"/>
      <c r="B73" s="35" t="s">
        <v>206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3"/>
      <c r="B74" s="19"/>
      <c r="C74" s="19"/>
      <c r="D74" s="34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3"/>
      <c r="B75" s="36" t="s">
        <v>59</v>
      </c>
      <c r="C75" s="19"/>
      <c r="D75" s="20">
        <v>74459.0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3"/>
      <c r="B76" s="19" t="s">
        <v>91</v>
      </c>
      <c r="C76" s="19"/>
      <c r="D76" s="20">
        <v>32600.0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3"/>
      <c r="B77" s="19" t="s">
        <v>69</v>
      </c>
      <c r="C77" s="19"/>
      <c r="D77" s="20">
        <v>103348.0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3"/>
      <c r="B78" s="37" t="s">
        <v>207</v>
      </c>
      <c r="C78" s="13"/>
      <c r="D78" s="38">
        <f>SUM(D2, D3, D4, D5, D6, D8, D9, D10, D11, D12, D13, D14, D15, D17, D18, D25, D28, D29, D30, D31, D32, D36, D37, D39, D40, D41, D42, D43, D44, D50, D51, D53, D57, D59, D60, D61, D65, D67, D75, D76, D77)</f>
        <v>13990678</v>
      </c>
      <c r="E78" s="17">
        <f>13990678</f>
        <v>13990678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42.13"/>
    <col customWidth="1" min="3" max="3" width="12.63"/>
    <col customWidth="1" min="4" max="4" width="31.38"/>
    <col customWidth="1" min="5" max="5" width="12.63"/>
    <col customWidth="1" min="6" max="6" width="20.0"/>
  </cols>
  <sheetData>
    <row r="1" ht="113.25" customHeight="1">
      <c r="A1" s="13"/>
      <c r="B1" s="14" t="s">
        <v>183</v>
      </c>
      <c r="C1" s="13"/>
      <c r="D1" s="15" t="s">
        <v>184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5.75" customHeight="1">
      <c r="A2" s="13"/>
      <c r="B2" s="16" t="s">
        <v>24</v>
      </c>
      <c r="C2" s="13"/>
      <c r="D2" s="2">
        <v>48940.0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5.75" customHeight="1">
      <c r="A3" s="13"/>
      <c r="B3" s="18" t="s">
        <v>58</v>
      </c>
      <c r="C3" s="19"/>
      <c r="D3" s="2">
        <v>201702.0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5.75" customHeight="1">
      <c r="A4" s="13"/>
      <c r="B4" s="16" t="s">
        <v>50</v>
      </c>
      <c r="C4" s="13"/>
      <c r="D4" s="2">
        <v>168240.0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5.75" customHeight="1">
      <c r="A5" s="13"/>
      <c r="B5" s="16" t="s">
        <v>61</v>
      </c>
      <c r="C5" s="13"/>
      <c r="D5" s="2">
        <v>628333.0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5.75" customHeight="1">
      <c r="A6" s="13"/>
      <c r="B6" s="21" t="s">
        <v>71</v>
      </c>
      <c r="C6" s="13"/>
      <c r="D6" s="2">
        <v>45506.0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5.75" customHeight="1">
      <c r="A7" s="13"/>
      <c r="B7" s="22" t="s">
        <v>59</v>
      </c>
      <c r="C7" s="13"/>
      <c r="D7" s="2">
        <v>25859.0</v>
      </c>
      <c r="E7" s="2">
        <v>34772.0</v>
      </c>
      <c r="F7" s="25">
        <f>D7+E7</f>
        <v>60631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5.75" customHeight="1">
      <c r="A8" s="13"/>
      <c r="B8" s="16" t="s">
        <v>95</v>
      </c>
      <c r="C8" s="13"/>
      <c r="D8" s="2">
        <v>37548.0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5.75" customHeight="1">
      <c r="A9" s="13"/>
      <c r="B9" s="21" t="s">
        <v>208</v>
      </c>
      <c r="C9" s="13"/>
      <c r="D9" s="2">
        <v>14455.0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5.75" customHeight="1">
      <c r="A10" s="13"/>
      <c r="B10" s="16" t="s">
        <v>130</v>
      </c>
      <c r="C10" s="13"/>
      <c r="D10" s="2">
        <v>103816.0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5.75" customHeight="1">
      <c r="A11" s="13"/>
      <c r="B11" s="24" t="s">
        <v>132</v>
      </c>
      <c r="C11" s="13"/>
      <c r="D11" s="2">
        <v>38463.0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5.75" customHeight="1">
      <c r="A12" s="13"/>
      <c r="B12" s="16" t="s">
        <v>177</v>
      </c>
      <c r="C12" s="13"/>
      <c r="D12" s="20">
        <v>29426.0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5.75" customHeight="1">
      <c r="A13" s="13"/>
      <c r="B13" s="16" t="s">
        <v>144</v>
      </c>
      <c r="C13" s="13"/>
      <c r="D13" s="2">
        <v>1456.0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5.75" customHeight="1">
      <c r="A14" s="13"/>
      <c r="B14" s="16" t="s">
        <v>149</v>
      </c>
      <c r="C14" s="13"/>
      <c r="D14" s="2">
        <v>110220.0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5.75" customHeight="1">
      <c r="A15" s="13"/>
      <c r="B15" s="16" t="s">
        <v>153</v>
      </c>
      <c r="C15" s="13"/>
      <c r="D15" s="2">
        <v>46970.0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5.75" customHeight="1">
      <c r="A16" s="13"/>
      <c r="B16" s="19" t="s">
        <v>91</v>
      </c>
      <c r="C16" s="19"/>
      <c r="D16" s="2">
        <v>393430.0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75" customHeight="1">
      <c r="A17" s="13"/>
      <c r="B17" s="22" t="s">
        <v>75</v>
      </c>
      <c r="C17" s="13"/>
      <c r="D17" s="2">
        <v>44017.0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5.75" customHeight="1">
      <c r="A18" s="13"/>
      <c r="B18" s="39" t="s">
        <v>180</v>
      </c>
      <c r="C18" s="13"/>
      <c r="D18" s="20"/>
      <c r="E18" s="13">
        <v>1938381.0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33.75" customHeight="1">
      <c r="A19" s="13"/>
      <c r="B19" s="13" t="s">
        <v>185</v>
      </c>
      <c r="C19" s="13"/>
      <c r="D19" s="23">
        <f>SUM(D2, D3, D4, D5, D6, D7, D8, D9, D10, D11, D12, D13, D14, D15, D16, D17, D18)</f>
        <v>1938381</v>
      </c>
      <c r="E19" s="23">
        <f>D19-(D18+D16+D17+D7)</f>
        <v>1475075</v>
      </c>
      <c r="F19" s="25">
        <f>D19-(D18+D17+D7)</f>
        <v>1868505</v>
      </c>
      <c r="G19" s="25">
        <f>F19+H49</f>
        <v>7504430</v>
      </c>
      <c r="H19" s="13">
        <v>9865108.0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68.25" customHeight="1">
      <c r="A20" s="13"/>
      <c r="B20" s="14" t="s">
        <v>186</v>
      </c>
      <c r="C20" s="13"/>
      <c r="D20" s="13"/>
      <c r="E20" s="25">
        <f>E19+H49</f>
        <v>7111000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5.75" customHeight="1">
      <c r="A21" s="13"/>
      <c r="B21" s="26" t="s">
        <v>10</v>
      </c>
      <c r="C21" s="13"/>
      <c r="D21" s="2">
        <v>3688.0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5.75" customHeight="1">
      <c r="A22" s="13"/>
      <c r="B22" s="26" t="s">
        <v>168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3"/>
      <c r="B23" s="26" t="s">
        <v>187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75" customHeight="1">
      <c r="A24" s="13"/>
      <c r="B24" s="26" t="s">
        <v>45</v>
      </c>
      <c r="C24" s="13"/>
      <c r="D24" s="2">
        <v>400.0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5.75" customHeight="1">
      <c r="A25" s="13"/>
      <c r="B25" s="26" t="s">
        <v>52</v>
      </c>
      <c r="C25" s="13"/>
      <c r="D25" s="2">
        <v>166173.0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5.75" customHeight="1">
      <c r="A26" s="13"/>
      <c r="B26" s="26" t="s">
        <v>105</v>
      </c>
      <c r="C26" s="13"/>
      <c r="D26" s="2">
        <v>323008.0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5.75" customHeight="1">
      <c r="A27" s="13"/>
      <c r="B27" s="26" t="s">
        <v>188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5.75" customHeight="1">
      <c r="A28" s="13"/>
      <c r="B28" s="27" t="s">
        <v>73</v>
      </c>
      <c r="C28" s="13"/>
      <c r="D28" s="2">
        <v>350.0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5.75" customHeight="1">
      <c r="A29" s="13"/>
      <c r="B29" s="28" t="s">
        <v>189</v>
      </c>
      <c r="C29" s="13"/>
      <c r="D29" s="8">
        <v>119503.0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5.75" customHeight="1">
      <c r="A30" s="13"/>
      <c r="B30" s="26" t="s">
        <v>82</v>
      </c>
      <c r="C30" s="13"/>
      <c r="D30" s="2">
        <v>314930.0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5.75" customHeight="1">
      <c r="A31" s="13"/>
      <c r="B31" s="26" t="s">
        <v>83</v>
      </c>
      <c r="C31" s="13"/>
      <c r="D31" s="2">
        <v>3559025.0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5.75" customHeight="1">
      <c r="A32" s="13"/>
      <c r="B32" s="26" t="s">
        <v>173</v>
      </c>
      <c r="C32" s="13"/>
      <c r="D32" s="20">
        <v>314200.0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5.75" customHeight="1">
      <c r="A33" s="13"/>
      <c r="B33" s="26" t="s">
        <v>190</v>
      </c>
      <c r="C33" s="13"/>
      <c r="D33" s="29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5.75" customHeight="1">
      <c r="A34" s="13"/>
      <c r="B34" s="26" t="s">
        <v>127</v>
      </c>
      <c r="C34" s="13"/>
      <c r="D34" s="30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5.75" customHeight="1">
      <c r="A35" s="13"/>
      <c r="B35" s="26" t="s">
        <v>191</v>
      </c>
      <c r="C35" s="13"/>
      <c r="D35" s="30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5.75" customHeight="1">
      <c r="A36" s="13"/>
      <c r="B36" s="26" t="s">
        <v>85</v>
      </c>
      <c r="C36" s="13"/>
      <c r="D36" s="2">
        <v>168623.0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13"/>
      <c r="B37" s="31" t="s">
        <v>192</v>
      </c>
      <c r="C37" s="13"/>
      <c r="D37" s="2">
        <v>21034.0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5.75" customHeight="1">
      <c r="A38" s="13"/>
      <c r="B38" s="31" t="s">
        <v>209</v>
      </c>
      <c r="C38" s="13"/>
      <c r="D38" s="2">
        <v>7000.0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75" customHeight="1">
      <c r="A39" s="13"/>
      <c r="B39" s="28" t="s">
        <v>69</v>
      </c>
      <c r="C39" s="13"/>
      <c r="D39" s="2">
        <v>121352.0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5.75" customHeight="1">
      <c r="A40" s="13"/>
      <c r="B40" s="26" t="s">
        <v>97</v>
      </c>
      <c r="C40" s="13"/>
      <c r="D40" s="2">
        <v>33454.0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5.75" customHeight="1">
      <c r="A41" s="13"/>
      <c r="B41" s="27" t="s">
        <v>112</v>
      </c>
      <c r="C41" s="13"/>
      <c r="D41" s="2">
        <v>34908.0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5.75" customHeight="1">
      <c r="A42" s="13"/>
      <c r="B42" s="26" t="s">
        <v>115</v>
      </c>
      <c r="C42" s="13"/>
      <c r="D42" s="2">
        <v>6577.0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5.75" customHeight="1">
      <c r="A43" s="13"/>
      <c r="B43" s="26" t="s">
        <v>117</v>
      </c>
      <c r="C43" s="13"/>
      <c r="D43" s="2">
        <v>123307.0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5.75" customHeight="1">
      <c r="A44" s="13"/>
      <c r="B44" s="26" t="s">
        <v>136</v>
      </c>
      <c r="C44" s="13"/>
      <c r="D44" s="2">
        <v>245720.0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5.75" customHeight="1">
      <c r="A45" s="13"/>
      <c r="B45" s="26" t="s">
        <v>142</v>
      </c>
      <c r="C45" s="13"/>
      <c r="D45" s="2">
        <v>23380.0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5.75" customHeight="1">
      <c r="A46" s="13"/>
      <c r="B46" s="26" t="s">
        <v>143</v>
      </c>
      <c r="C46" s="13"/>
      <c r="D46" s="2">
        <v>189830.0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5.75" customHeight="1">
      <c r="A47" s="13"/>
      <c r="B47" s="26" t="s">
        <v>193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5.75" customHeight="1">
      <c r="A48" s="13"/>
      <c r="B48" s="26" t="s">
        <v>149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43.5" customHeight="1">
      <c r="A49" s="13"/>
      <c r="B49" s="26" t="s">
        <v>194</v>
      </c>
      <c r="C49" s="13"/>
      <c r="D49" s="23">
        <f>SUM(D21:D46)</f>
        <v>5776462</v>
      </c>
      <c r="E49" s="17">
        <v>5890958.0</v>
      </c>
      <c r="F49" s="23">
        <f>E49+E19</f>
        <v>7366033</v>
      </c>
      <c r="G49" s="17">
        <v>1.1726241E7</v>
      </c>
      <c r="H49" s="25">
        <f>D49-(D37+D29)</f>
        <v>5635925</v>
      </c>
      <c r="I49" s="13">
        <v>5714019.0</v>
      </c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43.5" customHeight="1">
      <c r="A50" s="13"/>
      <c r="B50" s="26"/>
      <c r="C50" s="13"/>
      <c r="D50" s="23">
        <v>5776462.0</v>
      </c>
      <c r="E50" s="23">
        <f>D50+D19</f>
        <v>7714843</v>
      </c>
      <c r="F50" s="23"/>
      <c r="G50" s="17"/>
      <c r="H50" s="25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11.75" customHeight="1">
      <c r="A51" s="13"/>
      <c r="B51" s="14" t="s">
        <v>195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5.75" customHeight="1">
      <c r="A52" s="13"/>
      <c r="B52" s="32" t="s">
        <v>8</v>
      </c>
      <c r="C52" s="13"/>
      <c r="D52" s="2">
        <v>127277.0</v>
      </c>
      <c r="E52" s="25">
        <f>D52+D53+D56+D60+D61+D62+D63+D64+D65+D66+D68+D70+D72+D73</f>
        <v>10987841</v>
      </c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5.75" customHeight="1">
      <c r="A53" s="13"/>
      <c r="B53" s="40" t="s">
        <v>210</v>
      </c>
      <c r="C53" s="13"/>
      <c r="D53" s="2">
        <v>9990022.0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5.75" customHeight="1">
      <c r="A54" s="13"/>
      <c r="B54" s="32" t="s">
        <v>196</v>
      </c>
      <c r="C54" s="13"/>
      <c r="D54" s="17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13"/>
      <c r="B55" s="32" t="s">
        <v>197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13"/>
      <c r="B56" s="32" t="s">
        <v>198</v>
      </c>
      <c r="C56" s="13"/>
      <c r="D56" s="17">
        <v>39750.0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13"/>
      <c r="B57" s="32" t="s">
        <v>199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3"/>
      <c r="B58" s="32" t="s">
        <v>200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13"/>
      <c r="B59" s="32" t="s">
        <v>201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13"/>
      <c r="B60" s="32" t="s">
        <v>36</v>
      </c>
      <c r="C60" s="13"/>
      <c r="D60" s="2">
        <v>73780.0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3"/>
      <c r="B61" s="32" t="s">
        <v>47</v>
      </c>
      <c r="C61" s="13"/>
      <c r="D61" s="2">
        <v>196132.0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3"/>
      <c r="B62" s="32" t="s">
        <v>65</v>
      </c>
      <c r="C62" s="13"/>
      <c r="D62" s="2">
        <v>190158.0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3"/>
      <c r="B63" s="33" t="s">
        <v>67</v>
      </c>
      <c r="C63" s="13"/>
      <c r="D63" s="2">
        <v>141889.0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3"/>
      <c r="B64" s="32" t="s">
        <v>87</v>
      </c>
      <c r="C64" s="13"/>
      <c r="D64" s="2">
        <v>25941.0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3"/>
      <c r="B65" s="32" t="s">
        <v>89</v>
      </c>
      <c r="C65" s="13"/>
      <c r="D65" s="2">
        <v>3363.0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3"/>
      <c r="B66" s="32" t="s">
        <v>138</v>
      </c>
      <c r="C66" s="13"/>
      <c r="D66" s="2">
        <v>59377.0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3"/>
      <c r="B67" s="32" t="s">
        <v>202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3"/>
      <c r="B68" s="32" t="s">
        <v>157</v>
      </c>
      <c r="C68" s="13"/>
      <c r="D68" s="2">
        <v>89933.0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3"/>
      <c r="B69" s="32" t="s">
        <v>203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3"/>
      <c r="B70" s="32" t="s">
        <v>204</v>
      </c>
      <c r="C70" s="13"/>
      <c r="D70" s="20">
        <v>2300.0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3"/>
      <c r="B71" s="32" t="s">
        <v>205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3"/>
      <c r="B72" s="1" t="s">
        <v>42</v>
      </c>
      <c r="D72" s="2">
        <v>39359.0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3"/>
      <c r="B73" s="1" t="s">
        <v>146</v>
      </c>
      <c r="C73" s="1" t="s">
        <v>146</v>
      </c>
      <c r="D73" s="2">
        <v>8560.0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3"/>
      <c r="B74" s="13"/>
      <c r="C74" s="13"/>
      <c r="D74" s="23">
        <f>SUM(D52:D73)</f>
        <v>10987841</v>
      </c>
      <c r="E74" s="17">
        <v>2264437.0</v>
      </c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3"/>
      <c r="B75" s="19"/>
      <c r="C75" s="19"/>
      <c r="D75" s="34">
        <v>1.0987841E7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3"/>
      <c r="B76" s="19"/>
      <c r="C76" s="19"/>
      <c r="D76" s="34"/>
      <c r="E76" s="23">
        <f>E19+E49+E74</f>
        <v>9630470</v>
      </c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3"/>
      <c r="B77" s="19"/>
      <c r="C77" s="19"/>
      <c r="D77" s="34"/>
      <c r="E77" s="25">
        <f>D75+D49+D19</f>
        <v>18702684</v>
      </c>
      <c r="F77" s="41">
        <v>1.8702684E7</v>
      </c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3"/>
      <c r="B78" s="35" t="s">
        <v>206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3"/>
      <c r="B79" s="19"/>
      <c r="C79" s="19"/>
      <c r="D79" s="34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3"/>
      <c r="B80" s="36" t="s">
        <v>59</v>
      </c>
      <c r="C80" s="19"/>
      <c r="D80" s="20">
        <v>74459.0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3"/>
      <c r="B81" s="19" t="s">
        <v>91</v>
      </c>
      <c r="C81" s="19"/>
      <c r="D81" s="20">
        <v>32600.0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3"/>
      <c r="B82" s="19" t="s">
        <v>69</v>
      </c>
      <c r="C82" s="19"/>
      <c r="D82" s="20">
        <v>103348.0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3"/>
      <c r="B83" s="37" t="s">
        <v>207</v>
      </c>
      <c r="C83" s="13"/>
      <c r="D83" s="42">
        <f>SUM(D2, D3, D4, D5, D6, D8, D9, D10, D11, D12, D13, D14, D15, D17, D18, D25, D28, D29, D30, D31, D32, D36, D37, D40, D41, D42, D43, D44, D45, D52, D54, D56, D60, D62, D63, D64, D68, D70, D80, D81, D82)</f>
        <v>7551711</v>
      </c>
      <c r="E83" s="17">
        <f>13990678</f>
        <v>13990678</v>
      </c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984027777777778" footer="0.0" header="0.0" left="0.747916666666667" right="0.747916666666667" top="0.98402777777777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